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BuÇalışmaKitabı" defaultThemeVersion="164011"/>
  <mc:AlternateContent xmlns:mc="http://schemas.openxmlformats.org/markup-compatibility/2006">
    <mc:Choice Requires="x15">
      <x15ac:absPath xmlns:x15ac="http://schemas.microsoft.com/office/spreadsheetml/2010/11/ac" url="C:\Users\TEMP\Desktop\"/>
    </mc:Choice>
  </mc:AlternateContent>
  <bookViews>
    <workbookView xWindow="0" yWindow="0" windowWidth="28800" windowHeight="11565" activeTab="1"/>
  </bookViews>
  <sheets>
    <sheet name="Sayfa1" sheetId="2" r:id="rId1"/>
    <sheet name="Sheet1" sheetId="1" r:id="rId2"/>
  </sheets>
  <calcPr calcId="162913"/>
</workbook>
</file>

<file path=xl/calcChain.xml><?xml version="1.0" encoding="utf-8"?>
<calcChain xmlns="http://schemas.openxmlformats.org/spreadsheetml/2006/main">
  <c r="G264" i="1" l="1"/>
  <c r="H264" i="1" s="1"/>
  <c r="G263" i="1"/>
  <c r="H263" i="1" s="1"/>
  <c r="G261" i="1"/>
  <c r="H261" i="1" s="1"/>
  <c r="G259" i="1"/>
  <c r="H259" i="1" s="1"/>
  <c r="G258" i="1"/>
  <c r="H258" i="1" s="1"/>
  <c r="G257" i="1"/>
  <c r="H257" i="1" s="1"/>
  <c r="G256" i="1"/>
  <c r="H256" i="1" s="1"/>
  <c r="G255" i="1"/>
  <c r="H255" i="1" s="1"/>
  <c r="G254" i="1"/>
  <c r="H254" i="1" s="1"/>
  <c r="G253" i="1"/>
  <c r="H253" i="1" s="1"/>
  <c r="G252" i="1"/>
  <c r="H252" i="1" s="1"/>
  <c r="G251" i="1"/>
  <c r="H251" i="1" s="1"/>
  <c r="G250" i="1"/>
  <c r="H250" i="1" s="1"/>
  <c r="G249" i="1"/>
  <c r="H249" i="1" s="1"/>
  <c r="G248" i="1"/>
  <c r="H248" i="1" s="1"/>
  <c r="G247" i="1"/>
  <c r="H247" i="1" s="1"/>
  <c r="G246" i="1"/>
  <c r="H246" i="1" s="1"/>
  <c r="G245" i="1"/>
  <c r="H245" i="1" s="1"/>
  <c r="G244" i="1"/>
  <c r="H244" i="1" s="1"/>
  <c r="G243" i="1"/>
  <c r="H243" i="1" s="1"/>
  <c r="G242" i="1"/>
  <c r="H242" i="1" s="1"/>
  <c r="G241" i="1"/>
  <c r="H241" i="1" s="1"/>
  <c r="G240" i="1"/>
  <c r="H240" i="1" s="1"/>
  <c r="G239" i="1"/>
  <c r="H239" i="1" s="1"/>
  <c r="G238" i="1"/>
  <c r="H238" i="1" s="1"/>
  <c r="G237" i="1"/>
  <c r="H237" i="1" s="1"/>
  <c r="G236" i="1"/>
  <c r="H236" i="1" s="1"/>
  <c r="G235" i="1"/>
  <c r="H235" i="1" s="1"/>
  <c r="G234" i="1"/>
  <c r="H234" i="1" s="1"/>
  <c r="G233" i="1"/>
  <c r="H233" i="1" s="1"/>
  <c r="G232" i="1"/>
  <c r="H232" i="1" s="1"/>
  <c r="G231" i="1"/>
  <c r="H231" i="1" s="1"/>
  <c r="G230" i="1"/>
  <c r="H230" i="1" s="1"/>
  <c r="G229" i="1"/>
  <c r="H229" i="1" s="1"/>
  <c r="G228" i="1"/>
  <c r="H228" i="1" s="1"/>
  <c r="G227" i="1"/>
  <c r="H227" i="1" s="1"/>
  <c r="G226" i="1"/>
  <c r="H226" i="1" s="1"/>
  <c r="G225" i="1"/>
  <c r="H225" i="1" s="1"/>
  <c r="G224" i="1"/>
  <c r="H224" i="1" s="1"/>
  <c r="G223" i="1"/>
  <c r="H223" i="1" s="1"/>
  <c r="G222" i="1"/>
  <c r="H222" i="1" s="1"/>
  <c r="G221" i="1"/>
  <c r="H221" i="1" s="1"/>
  <c r="G220" i="1"/>
  <c r="H220" i="1" s="1"/>
  <c r="G219" i="1"/>
  <c r="H219" i="1" s="1"/>
  <c r="G218" i="1"/>
  <c r="H218" i="1" s="1"/>
  <c r="G217" i="1"/>
  <c r="H217" i="1" s="1"/>
  <c r="G216" i="1"/>
  <c r="H216" i="1" s="1"/>
  <c r="G215" i="1"/>
  <c r="H215" i="1" s="1"/>
  <c r="G214" i="1"/>
  <c r="H214" i="1" s="1"/>
  <c r="G213" i="1"/>
  <c r="H213" i="1" s="1"/>
  <c r="G212" i="1"/>
  <c r="H212" i="1" s="1"/>
  <c r="G211" i="1"/>
  <c r="H211" i="1" s="1"/>
  <c r="G120" i="1" l="1"/>
  <c r="G121" i="1"/>
  <c r="H121" i="1" s="1"/>
  <c r="G101" i="1" l="1"/>
  <c r="H101" i="1" s="1"/>
  <c r="G204" i="1"/>
  <c r="H204" i="1" s="1"/>
  <c r="G92" i="1"/>
  <c r="H92" i="1" s="1"/>
  <c r="G274" i="1" l="1"/>
  <c r="H274" i="1" s="1"/>
  <c r="G275" i="1"/>
  <c r="H275" i="1" s="1"/>
  <c r="G276" i="1"/>
  <c r="H276" i="1" s="1"/>
  <c r="G277" i="1"/>
  <c r="H277" i="1" s="1"/>
  <c r="G206" i="1" l="1"/>
  <c r="H206" i="1" s="1"/>
  <c r="G205" i="1"/>
  <c r="G207" i="1"/>
  <c r="G208" i="1"/>
  <c r="G198" i="1" l="1"/>
  <c r="H198" i="1" s="1"/>
  <c r="G197" i="1"/>
  <c r="H197" i="1" s="1"/>
  <c r="G171" i="1"/>
  <c r="H171" i="1" s="1"/>
  <c r="G161" i="1"/>
  <c r="H161" i="1" s="1"/>
  <c r="G160" i="1"/>
  <c r="H160" i="1" s="1"/>
  <c r="G159" i="1"/>
  <c r="H159" i="1" s="1"/>
  <c r="G150" i="1"/>
  <c r="H150" i="1" s="1"/>
  <c r="G135" i="1" l="1"/>
  <c r="G107" i="1"/>
  <c r="G93" i="1"/>
  <c r="H93" i="1" s="1"/>
  <c r="G17" i="1"/>
  <c r="G315" i="1"/>
  <c r="H315" i="1" s="1"/>
  <c r="G309" i="1"/>
  <c r="H309" i="1" s="1"/>
  <c r="G310" i="1"/>
  <c r="G311" i="1"/>
  <c r="G312" i="1"/>
  <c r="H312" i="1" s="1"/>
  <c r="G313" i="1"/>
  <c r="H313" i="1" s="1"/>
  <c r="G314" i="1"/>
  <c r="H314" i="1" s="1"/>
  <c r="G304" i="1"/>
  <c r="G305" i="1"/>
  <c r="H305" i="1" s="1"/>
  <c r="G306" i="1"/>
  <c r="G307" i="1"/>
  <c r="G308" i="1"/>
  <c r="G300" i="1"/>
  <c r="G301" i="1"/>
  <c r="G302" i="1"/>
  <c r="H302" i="1" s="1"/>
  <c r="G303" i="1"/>
  <c r="G296" i="1"/>
  <c r="G297" i="1"/>
  <c r="G298" i="1"/>
  <c r="H298" i="1" s="1"/>
  <c r="G299" i="1"/>
  <c r="H299" i="1" s="1"/>
  <c r="G295" i="1"/>
  <c r="H295" i="1" s="1"/>
  <c r="G291" i="1"/>
  <c r="H291" i="1" s="1"/>
  <c r="G292" i="1"/>
  <c r="H292" i="1" s="1"/>
  <c r="G293" i="1"/>
  <c r="H293" i="1" s="1"/>
  <c r="G294" i="1"/>
  <c r="H294" i="1" s="1"/>
  <c r="G289" i="1"/>
  <c r="G290" i="1"/>
  <c r="G288" i="1"/>
  <c r="H288" i="1" s="1"/>
  <c r="G285" i="1"/>
  <c r="H285" i="1" s="1"/>
  <c r="G286" i="1"/>
  <c r="G287" i="1"/>
  <c r="G282" i="1"/>
  <c r="G283" i="1"/>
  <c r="H283" i="1" s="1"/>
  <c r="G284" i="1"/>
  <c r="H284" i="1" s="1"/>
  <c r="G280" i="1"/>
  <c r="H280" i="1" s="1"/>
  <c r="G281" i="1"/>
  <c r="G272" i="1"/>
  <c r="H272" i="1" s="1"/>
  <c r="G273" i="1"/>
  <c r="H273" i="1" s="1"/>
  <c r="G278" i="1"/>
  <c r="H278" i="1" s="1"/>
  <c r="G279" i="1"/>
  <c r="H279" i="1" s="1"/>
  <c r="G268" i="1"/>
  <c r="H268" i="1" s="1"/>
  <c r="G269" i="1"/>
  <c r="H269" i="1" s="1"/>
  <c r="G270" i="1"/>
  <c r="H270" i="1" s="1"/>
  <c r="G271" i="1"/>
  <c r="H271" i="1" s="1"/>
  <c r="G265" i="1"/>
  <c r="H265" i="1" s="1"/>
  <c r="G266" i="1"/>
  <c r="H266" i="1" s="1"/>
  <c r="G210" i="1"/>
  <c r="G209" i="1"/>
  <c r="G202" i="1"/>
  <c r="G199" i="1"/>
  <c r="G190" i="1"/>
  <c r="G191" i="1"/>
  <c r="G192" i="1"/>
  <c r="G193" i="1"/>
  <c r="G194" i="1"/>
  <c r="G195" i="1"/>
  <c r="G196" i="1"/>
  <c r="G189" i="1"/>
  <c r="G188" i="1"/>
  <c r="G187" i="1"/>
  <c r="H187" i="1" s="1"/>
  <c r="G186" i="1"/>
  <c r="H186" i="1" s="1"/>
  <c r="G185" i="1"/>
  <c r="H185" i="1" s="1"/>
  <c r="G184" i="1"/>
  <c r="G183" i="1"/>
  <c r="H183" i="1" s="1"/>
  <c r="G179" i="1"/>
  <c r="G176" i="1"/>
  <c r="G175" i="1"/>
  <c r="G174" i="1"/>
  <c r="G173" i="1"/>
  <c r="G172" i="1"/>
  <c r="H172" i="1" s="1"/>
  <c r="G149" i="1"/>
  <c r="G148" i="1"/>
  <c r="G147" i="1"/>
  <c r="G146" i="1"/>
  <c r="G143" i="1"/>
  <c r="H143" i="1" s="1"/>
  <c r="G144" i="1"/>
  <c r="H144" i="1" s="1"/>
  <c r="G141" i="1"/>
  <c r="G142" i="1"/>
  <c r="G138" i="1"/>
  <c r="G139" i="1"/>
  <c r="G140" i="1"/>
  <c r="H140" i="1" s="1"/>
  <c r="G137" i="1"/>
  <c r="G136" i="1"/>
  <c r="G134" i="1"/>
  <c r="H134" i="1" s="1"/>
  <c r="G133" i="1"/>
  <c r="G132" i="1"/>
  <c r="G131" i="1"/>
  <c r="G130" i="1"/>
  <c r="G128" i="1"/>
  <c r="G126" i="1"/>
  <c r="G125" i="1"/>
  <c r="G124" i="1"/>
  <c r="G123" i="1"/>
  <c r="G122" i="1"/>
  <c r="G119" i="1"/>
  <c r="G118" i="1"/>
  <c r="G116" i="1"/>
  <c r="G115" i="1"/>
  <c r="G114" i="1"/>
  <c r="G113" i="1"/>
  <c r="G111" i="1"/>
  <c r="G110" i="1"/>
  <c r="H110" i="1" s="1"/>
  <c r="G106" i="1"/>
  <c r="G105" i="1"/>
  <c r="G103" i="1"/>
  <c r="G99" i="1"/>
  <c r="G100" i="1"/>
  <c r="H100" i="1" s="1"/>
  <c r="G102" i="1"/>
  <c r="G98" i="1"/>
  <c r="G94" i="1"/>
  <c r="G84" i="1"/>
  <c r="G85" i="1"/>
  <c r="G86" i="1"/>
  <c r="G87" i="1"/>
  <c r="G88" i="1"/>
  <c r="G89" i="1"/>
  <c r="G90" i="1"/>
  <c r="G78" i="1"/>
  <c r="G79" i="1"/>
  <c r="G80" i="1"/>
  <c r="G81" i="1"/>
  <c r="G82" i="1"/>
  <c r="G83" i="1"/>
  <c r="G77" i="1"/>
  <c r="G76" i="1"/>
  <c r="G75" i="1"/>
  <c r="G74" i="1"/>
  <c r="G73" i="1"/>
  <c r="G71" i="1"/>
  <c r="G72" i="1"/>
  <c r="G70" i="1"/>
  <c r="G61" i="1"/>
  <c r="G55" i="1"/>
  <c r="G54" i="1"/>
  <c r="G51" i="1"/>
  <c r="G50" i="1"/>
  <c r="G46" i="1"/>
  <c r="G47" i="1"/>
  <c r="G48" i="1"/>
  <c r="G49" i="1"/>
  <c r="G39" i="1"/>
  <c r="G40" i="1"/>
  <c r="G41" i="1"/>
  <c r="G42" i="1"/>
  <c r="G43" i="1"/>
  <c r="G44" i="1"/>
  <c r="G45" i="1"/>
  <c r="G38" i="1"/>
  <c r="G35" i="1"/>
  <c r="G36" i="1"/>
  <c r="G37" i="1"/>
  <c r="G32" i="1"/>
  <c r="G33" i="1"/>
  <c r="G34" i="1"/>
  <c r="G31" i="1"/>
  <c r="G30" i="1"/>
  <c r="G29" i="1"/>
  <c r="G23" i="1"/>
  <c r="G18" i="1"/>
  <c r="G15" i="1"/>
  <c r="G16" i="1"/>
  <c r="G13" i="1"/>
  <c r="G14" i="1"/>
  <c r="G12" i="1"/>
  <c r="G11" i="1"/>
  <c r="G10" i="1"/>
  <c r="G6" i="1"/>
  <c r="G5" i="1"/>
  <c r="G4" i="1"/>
  <c r="H74" i="1" l="1"/>
  <c r="H73" i="1"/>
  <c r="H72" i="1"/>
  <c r="H71" i="1"/>
  <c r="H184" i="1" l="1"/>
  <c r="H75" i="1"/>
  <c r="H76" i="1"/>
  <c r="H70" i="1"/>
  <c r="H61" i="1"/>
  <c r="H55" i="1"/>
  <c r="H51" i="1"/>
  <c r="H54" i="1"/>
  <c r="H30" i="1"/>
  <c r="H31" i="1"/>
  <c r="H32" i="1"/>
  <c r="H33" i="1"/>
  <c r="H34" i="1"/>
  <c r="H35" i="1"/>
  <c r="H36" i="1"/>
  <c r="H29" i="1"/>
  <c r="H23" i="1"/>
  <c r="H18" i="1"/>
  <c r="H11" i="1"/>
  <c r="H12" i="1"/>
  <c r="H13" i="1"/>
  <c r="H14" i="1"/>
  <c r="H15" i="1"/>
  <c r="H16" i="1"/>
  <c r="H17" i="1"/>
  <c r="H10" i="1"/>
  <c r="H6" i="1"/>
  <c r="H209" i="1" l="1"/>
  <c r="H77" i="1" l="1"/>
  <c r="H78" i="1"/>
  <c r="H79" i="1"/>
  <c r="H80" i="1"/>
  <c r="H81" i="1"/>
  <c r="H82" i="1"/>
  <c r="H83" i="1"/>
  <c r="H84" i="1"/>
  <c r="H85" i="1"/>
  <c r="H86" i="1"/>
  <c r="H87" i="1"/>
  <c r="H88" i="1"/>
  <c r="H89" i="1"/>
  <c r="H90" i="1"/>
  <c r="H40" i="1"/>
  <c r="H41" i="1"/>
  <c r="H42" i="1"/>
  <c r="H43" i="1"/>
  <c r="H44" i="1"/>
  <c r="H45" i="1"/>
  <c r="H46" i="1"/>
  <c r="H47" i="1"/>
  <c r="H48" i="1"/>
  <c r="H49" i="1"/>
  <c r="H50" i="1"/>
  <c r="H37" i="1"/>
  <c r="H38" i="1"/>
  <c r="H39" i="1"/>
  <c r="H5" i="1"/>
  <c r="H194" i="1" l="1"/>
  <c r="H281" i="1" l="1"/>
  <c r="H306" i="1"/>
  <c r="H282" i="1"/>
  <c r="H286" i="1"/>
  <c r="H287" i="1"/>
  <c r="H289" i="1"/>
  <c r="H290" i="1"/>
  <c r="H296" i="1"/>
  <c r="H297" i="1"/>
  <c r="H300" i="1"/>
  <c r="H301" i="1"/>
  <c r="H303" i="1"/>
  <c r="H304" i="1"/>
  <c r="H307" i="1"/>
  <c r="H308" i="1"/>
  <c r="H310" i="1"/>
  <c r="H311" i="1"/>
  <c r="H130" i="1"/>
  <c r="H202" i="1"/>
  <c r="H207" i="1"/>
  <c r="H208" i="1"/>
  <c r="H210" i="1"/>
  <c r="H205" i="1"/>
  <c r="H199" i="1"/>
  <c r="H188" i="1"/>
  <c r="H189" i="1"/>
  <c r="H190" i="1"/>
  <c r="H191" i="1"/>
  <c r="H192" i="1"/>
  <c r="H193" i="1"/>
  <c r="H195" i="1"/>
  <c r="H196" i="1"/>
  <c r="H173" i="1"/>
  <c r="H174" i="1"/>
  <c r="H175" i="1"/>
  <c r="H176" i="1"/>
  <c r="H179" i="1"/>
  <c r="H146" i="1"/>
  <c r="H147" i="1"/>
  <c r="H148" i="1"/>
  <c r="H149" i="1"/>
  <c r="H138" i="1"/>
  <c r="H139" i="1"/>
  <c r="H141" i="1"/>
  <c r="H142" i="1"/>
  <c r="H135" i="1"/>
  <c r="H136" i="1"/>
  <c r="H137" i="1"/>
  <c r="H132" i="1"/>
  <c r="H133" i="1"/>
  <c r="H131" i="1"/>
  <c r="H128" i="1"/>
  <c r="H125" i="1"/>
  <c r="H126" i="1"/>
  <c r="H124" i="1"/>
  <c r="H123" i="1"/>
  <c r="H122" i="1"/>
  <c r="H119" i="1"/>
  <c r="H118" i="1"/>
  <c r="H116" i="1"/>
  <c r="H114" i="1"/>
  <c r="H115" i="1"/>
  <c r="H113" i="1"/>
  <c r="H111" i="1"/>
  <c r="H107" i="1"/>
  <c r="H106" i="1"/>
  <c r="H105" i="1"/>
  <c r="H103" i="1"/>
  <c r="H102" i="1"/>
  <c r="H99" i="1"/>
  <c r="H98" i="1"/>
  <c r="H94" i="1"/>
  <c r="H4" i="1"/>
</calcChain>
</file>

<file path=xl/sharedStrings.xml><?xml version="1.0" encoding="utf-8"?>
<sst xmlns="http://schemas.openxmlformats.org/spreadsheetml/2006/main" count="1124" uniqueCount="776">
  <si>
    <t>Yoğunluk/Bağıl Yoğunluk</t>
  </si>
  <si>
    <t>Elektriksel İletkenlik</t>
  </si>
  <si>
    <t>Az gelişmiş cılız tane</t>
  </si>
  <si>
    <t>ANALİZ FİYATI</t>
  </si>
  <si>
    <t>Bin (1000) Tane Ağırlığı</t>
  </si>
  <si>
    <t>-</t>
  </si>
  <si>
    <t>TS EN ISO 520</t>
  </si>
  <si>
    <t>Ağırlık kontrolü</t>
  </si>
  <si>
    <t>Gramaj/Ağırlık Süzme Ağırlığı</t>
  </si>
  <si>
    <t>TS 1018</t>
  </si>
  <si>
    <t>Bağıl Yoğunluk</t>
  </si>
  <si>
    <t>TS EN 1131</t>
  </si>
  <si>
    <t>TS 522</t>
  </si>
  <si>
    <t>Özgül Ağırlık</t>
  </si>
  <si>
    <t>TS 4959</t>
  </si>
  <si>
    <t>Oksijen İhtiyacı</t>
  </si>
  <si>
    <t>Biyolojik Oksijen İhtiyacı (BOİ)</t>
  </si>
  <si>
    <t>AOAC Official Method 973,4</t>
  </si>
  <si>
    <t>Bulanıklık /Türbidite</t>
  </si>
  <si>
    <t>TS EN ISO 7027-1</t>
  </si>
  <si>
    <t>Donma Noktası</t>
  </si>
  <si>
    <t>TS EN ISO 5764</t>
  </si>
  <si>
    <t>Sınıf Özellikleri</t>
  </si>
  <si>
    <t>Elek /İrilik / Boylama</t>
  </si>
  <si>
    <t>TGK Tebliğleri, Ürün TS’leri</t>
  </si>
  <si>
    <t>Elek / İrilik / Boylama</t>
  </si>
  <si>
    <t>TS 3076-1</t>
  </si>
  <si>
    <t>TS 9748 EN 27888</t>
  </si>
  <si>
    <t>TS 13366</t>
  </si>
  <si>
    <t>Fiziksel Kusur</t>
  </si>
  <si>
    <t>TGK Baharat 2013/12</t>
  </si>
  <si>
    <t>TS 4078</t>
  </si>
  <si>
    <t>TS 2974</t>
  </si>
  <si>
    <t>TS 3267</t>
  </si>
  <si>
    <t>Kırık Tane Bozuk Tane</t>
  </si>
  <si>
    <t>TS 314</t>
  </si>
  <si>
    <t>13</t>
  </si>
  <si>
    <t>TS 141</t>
  </si>
  <si>
    <t>Kırık Tane</t>
  </si>
  <si>
    <t>TS 142</t>
  </si>
  <si>
    <t>TS 2408</t>
  </si>
  <si>
    <t>TS 3415</t>
  </si>
  <si>
    <t>TS 2284</t>
  </si>
  <si>
    <t>TS 4201</t>
  </si>
  <si>
    <t>14</t>
  </si>
  <si>
    <t>Fiziksel Kusurlar</t>
  </si>
  <si>
    <t>Beyaz Tane</t>
  </si>
  <si>
    <t>15</t>
  </si>
  <si>
    <t>İçi boş tane</t>
  </si>
  <si>
    <t>TS 5086 TS 310 TS 3074</t>
  </si>
  <si>
    <t>16</t>
  </si>
  <si>
    <t>Bozuk Tane</t>
  </si>
  <si>
    <t>TS 4078 TS 2248 TS 142 TS 141</t>
  </si>
  <si>
    <t>17</t>
  </si>
  <si>
    <t>Buruşuk Tane</t>
  </si>
  <si>
    <t>TS 1771</t>
  </si>
  <si>
    <t>18</t>
  </si>
  <si>
    <t>Kusurlu tane ve yabancı madde toplamı</t>
  </si>
  <si>
    <t>Ürün standartları veya Tebliğler</t>
  </si>
  <si>
    <t>19</t>
  </si>
  <si>
    <t>Genel Özelliklere uymayan ceviz içi</t>
  </si>
  <si>
    <t>TS 1276 TS 1275</t>
  </si>
  <si>
    <t>20</t>
  </si>
  <si>
    <t>Haşere zararı görmüş tane</t>
  </si>
  <si>
    <t>21</t>
  </si>
  <si>
    <t>Özürlü ve kusurlu tane</t>
  </si>
  <si>
    <t>TS 1275 TS 3074</t>
  </si>
  <si>
    <t>22</t>
  </si>
  <si>
    <t>23</t>
  </si>
  <si>
    <t>TS 4078 TS 2974 TS 3415 TS 2408 TS 143 TS 4201 TS 141 TS 142</t>
  </si>
  <si>
    <t>24</t>
  </si>
  <si>
    <t>Küflü ceviz içi oranı</t>
  </si>
  <si>
    <t>TS 1276</t>
  </si>
  <si>
    <t>25</t>
  </si>
  <si>
    <t>Mandık /Kırmızı tane</t>
  </si>
  <si>
    <t>26</t>
  </si>
  <si>
    <t>Zarar görmüş tane</t>
  </si>
  <si>
    <t>27</t>
  </si>
  <si>
    <t>Sap,dal parçaları ve kavuz</t>
  </si>
  <si>
    <t>TGK 2000/16 2002/45 Tebliğ</t>
  </si>
  <si>
    <t>28</t>
  </si>
  <si>
    <t>Okside Olmamış parça</t>
  </si>
  <si>
    <t>29</t>
  </si>
  <si>
    <t>Çemen miktarı</t>
  </si>
  <si>
    <t>TS 1071</t>
  </si>
  <si>
    <t>30</t>
  </si>
  <si>
    <t>Kırılma İndisi Tayini</t>
  </si>
  <si>
    <t>TS EN ISO 6320</t>
  </si>
  <si>
    <t>31</t>
  </si>
  <si>
    <t>Hektolitre Ağırlığı</t>
  </si>
  <si>
    <t>TS EN ISO 7971-3</t>
  </si>
  <si>
    <t>32</t>
  </si>
  <si>
    <t>PH</t>
  </si>
  <si>
    <t>TS 3136 ISO 2917 TS 1728 ISO 1842</t>
  </si>
  <si>
    <t>33</t>
  </si>
  <si>
    <t>TS EN ISO 10523</t>
  </si>
  <si>
    <t>34</t>
  </si>
  <si>
    <t>Polarizasyon Değeri</t>
  </si>
  <si>
    <t>35</t>
  </si>
  <si>
    <t>Okside Olmuş parça</t>
  </si>
  <si>
    <t>TS 12691</t>
  </si>
  <si>
    <t>Kurutma Kaybı/Rutubet</t>
  </si>
  <si>
    <t>2002/26 TEBLİĞ TS 861</t>
  </si>
  <si>
    <t>Nem/ Rutubet</t>
  </si>
  <si>
    <t>TS 1277</t>
  </si>
  <si>
    <t>TS 1278</t>
  </si>
  <si>
    <t>TS 1280</t>
  </si>
  <si>
    <t>TS 2134</t>
  </si>
  <si>
    <t>TS EN ISO 5534</t>
  </si>
  <si>
    <t>TS 1562</t>
  </si>
  <si>
    <t>36</t>
  </si>
  <si>
    <t>Rutubet/Nem/Kuru Madde</t>
  </si>
  <si>
    <t>Nem/Rutubet</t>
  </si>
  <si>
    <t>TS 1743 ISO 1442</t>
  </si>
  <si>
    <t>TS 5000</t>
  </si>
  <si>
    <t>37</t>
  </si>
  <si>
    <t>Rutubet/ Nem Ve Uçucu Madde</t>
  </si>
  <si>
    <t>38</t>
  </si>
  <si>
    <t>Renk tipi</t>
  </si>
  <si>
    <t>39</t>
  </si>
  <si>
    <t>Rutubet/Nem/Kuru madde</t>
  </si>
  <si>
    <t>Rutubet/Kuru Madde</t>
  </si>
  <si>
    <t>TS 13365</t>
  </si>
  <si>
    <t>40</t>
  </si>
  <si>
    <t>Toplam Toz Çay miktarı (Tanecik boyutu &lt;355p, )</t>
  </si>
  <si>
    <t>İşletme İçi Metot/SÇYFA013(293 89 Sayılı RG-TGK Çay Tebliği-No:2015/30,Ek 1)</t>
  </si>
  <si>
    <t>41</t>
  </si>
  <si>
    <t>Düşme Sayısı (Falling Number)</t>
  </si>
  <si>
    <t>TS EN ISO 3093</t>
  </si>
  <si>
    <t>42</t>
  </si>
  <si>
    <t>Yabancı Madde</t>
  </si>
  <si>
    <t>43</t>
  </si>
  <si>
    <t>Hava Boşluğu</t>
  </si>
  <si>
    <t>TS 1068</t>
  </si>
  <si>
    <t>44</t>
  </si>
  <si>
    <t>Öz/Gluten</t>
  </si>
  <si>
    <t>Kuru Öz /Gluten Yaş Öz / Gluten</t>
  </si>
  <si>
    <t>TS EN ISO 21415-4 TS EN ISO 21415-1</t>
  </si>
  <si>
    <t>45</t>
  </si>
  <si>
    <t>Suya Geçen Madde</t>
  </si>
  <si>
    <t>TS 1620</t>
  </si>
  <si>
    <t>46</t>
  </si>
  <si>
    <t>Su aktivitesi</t>
  </si>
  <si>
    <t>TS 7474</t>
  </si>
  <si>
    <t>47</t>
  </si>
  <si>
    <t>Sediment /Kir Muhtevası/Kirlilik/Tortu/Çökelti/Çök ebilen Katı Madde</t>
  </si>
  <si>
    <t>Kirlilik/Kir Muhtevası/ Sediment Tortu/Çökelti</t>
  </si>
  <si>
    <t>48</t>
  </si>
  <si>
    <t>Konserve sıvısı su oranı</t>
  </si>
  <si>
    <t>49</t>
  </si>
  <si>
    <t>Konserve sıvısı yağ oranı</t>
  </si>
  <si>
    <t>50</t>
  </si>
  <si>
    <t>Suda çözünebilen katı madde (briks)</t>
  </si>
  <si>
    <t>Yağsız Kuru Madde</t>
  </si>
  <si>
    <t>Acılık Tayini</t>
  </si>
  <si>
    <t>Kreis Değeri</t>
  </si>
  <si>
    <t>TS 2589</t>
  </si>
  <si>
    <t>Alkalilik/ Alkalinite</t>
  </si>
  <si>
    <t>Bileşik Alkalinite</t>
  </si>
  <si>
    <t>TS 3790 ISO 9963-1</t>
  </si>
  <si>
    <t>Toplam Alkalinite</t>
  </si>
  <si>
    <t>Külde Alkalilik (Koh Cinsinden)</t>
  </si>
  <si>
    <t>İLGİLİ TS VE TEBLİĞLER</t>
  </si>
  <si>
    <t>TS 1567</t>
  </si>
  <si>
    <t>Alkolde Çözünen Ekstrakt Tayini</t>
  </si>
  <si>
    <t>TS 2135</t>
  </si>
  <si>
    <t>Amino Asit</t>
  </si>
  <si>
    <t>Hidroksiprolin</t>
  </si>
  <si>
    <t>TS 6236 ISO 3496</t>
  </si>
  <si>
    <t>Prolin</t>
  </si>
  <si>
    <t>TS 13357</t>
  </si>
  <si>
    <t>Asitlik/Toplam Asitlik</t>
  </si>
  <si>
    <t>Asitlik Asitlik (Laktik Asit Cinsinden) Asitlik (Asetik Asit Cinsinden) Asitlik (Sitrik Asit Cinsinden)</t>
  </si>
  <si>
    <t>TS 591 TS 591 TS 591 TS 591 TS 1018 TS 1018 TS 6179 ISO 7305 TS EN ISO 660 TS 2283 TS EN 12147 TS 2283 TS 6179 ISO 7305 TS 6179 ISO 7305 TS 1329 TS EN ISO 660 TS 1330 TS 13360 TS ISO 1242 TS 1125 ISO 750 TS 1125 ISO 750 TS 1125 ISO 750 TS 1125 ISO 750 TS 1125 ISO 750 TS 1125 ISO 750 TS 1125 ISO 750 TS 1880 EN 13188 TS 1466 AOAC 962.12 /TS 522</t>
  </si>
  <si>
    <t>Asit Sayısı/ Serbest Yağ Asitliği</t>
  </si>
  <si>
    <t>Oleik Asit Cinsinden</t>
  </si>
  <si>
    <t>TS EN ISO 660</t>
  </si>
  <si>
    <t>Askıda Katı Madde Tayini</t>
  </si>
  <si>
    <t>TS EN 872</t>
  </si>
  <si>
    <t>RG 29955</t>
  </si>
  <si>
    <t>Toplam Katı Madde/Buharlaştırma Kalıntısı/Toplam Çözünmüş Madde</t>
  </si>
  <si>
    <t>Buharlaştırma Kalıntısı</t>
  </si>
  <si>
    <t>TS 5783</t>
  </si>
  <si>
    <t>Çözünmeyen Safsızlıklar (Eterde Çözünmeyen Yabancı Madde Tayini)</t>
  </si>
  <si>
    <t>TS EN ISO 663</t>
  </si>
  <si>
    <t>Enzim Aktivitesi</t>
  </si>
  <si>
    <t>Diastaz Sayısı</t>
  </si>
  <si>
    <t>IHC Phadebase Tablet</t>
  </si>
  <si>
    <t>Peroksidaz</t>
  </si>
  <si>
    <t>TS 1330</t>
  </si>
  <si>
    <t>Toplam Enerji</t>
  </si>
  <si>
    <t>TGK ETİKETLEME TEBLİĞİ</t>
  </si>
  <si>
    <t>Ester Sayısı</t>
  </si>
  <si>
    <t>TSISO 709</t>
  </si>
  <si>
    <t>Ham Madde Tespiti/ Yem Bileşenleri/ İçeriği</t>
  </si>
  <si>
    <t>Et Kemik Unu</t>
  </si>
  <si>
    <t>Formol Sayısı</t>
  </si>
  <si>
    <t>TS EN 1133</t>
  </si>
  <si>
    <t>Homojenizasyon Derecesi</t>
  </si>
  <si>
    <t>TS 1019</t>
  </si>
  <si>
    <t>TS 1192</t>
  </si>
  <si>
    <t>İyot Sayısı</t>
  </si>
  <si>
    <t>TS EN ISO 3961</t>
  </si>
  <si>
    <t>GMMAM KİTABI</t>
  </si>
  <si>
    <t>Nişasta Miktar Analizi</t>
  </si>
  <si>
    <t>Nişasta</t>
  </si>
  <si>
    <t>TS 6812</t>
  </si>
  <si>
    <t>Şeker Bileşenleri</t>
  </si>
  <si>
    <t>TS 13359</t>
  </si>
  <si>
    <t>Şeker/ Toplam Şeker(Titrimetrik)</t>
  </si>
  <si>
    <t>TS 7780 TS 7780 TS 7780 TS 1466</t>
  </si>
  <si>
    <t>Şeker/ Toplam Şeker(Titrimetrik) (Km’de)</t>
  </si>
  <si>
    <t>TS 1466 TS 1466 TS 7780 TS 12001</t>
  </si>
  <si>
    <t>İnvert Şeker(Titrimetrik)</t>
  </si>
  <si>
    <t>TS 3036 TS 7780 TGK 2002/26, TS 861 TS 12001 TS 1466</t>
  </si>
  <si>
    <t>İnvert Şeker(Titrimetrik)(Km’de)</t>
  </si>
  <si>
    <t>TS 1466</t>
  </si>
  <si>
    <t>Sakaroz Tayini(Titrimetrik)</t>
  </si>
  <si>
    <t>Karbonhidrat</t>
  </si>
  <si>
    <t>* Kimyasal Oksijen İhtiyacı (KOİ) Tayini Açık Reflaks - Titrimetrik Metot</t>
  </si>
  <si>
    <t>SM 5220B</t>
  </si>
  <si>
    <t>Kimyasal Oksijen İhtiyacı (KOİ) Tayini Açık Reflaks - Titrimetrik Metot</t>
  </si>
  <si>
    <t>STANDARD METHODS 5220B</t>
  </si>
  <si>
    <r>
      <t>Klorür (Cl</t>
    </r>
    <r>
      <rPr>
        <vertAlign val="superscript"/>
        <sz val="11"/>
        <rFont val="Calibri"/>
        <family val="2"/>
        <charset val="162"/>
        <scheme val="minor"/>
      </rPr>
      <t>-</t>
    </r>
    <r>
      <rPr>
        <sz val="11"/>
        <rFont val="Calibri"/>
        <family val="2"/>
        <charset val="162"/>
        <scheme val="minor"/>
      </rPr>
      <t>)</t>
    </r>
  </si>
  <si>
    <t>Suda Çözünebilir Klorür</t>
  </si>
  <si>
    <t>Tuz (Sodyum Klorür)(Nacl)</t>
  </si>
  <si>
    <t>TS 1333 ISO 1738 TS 1333 ISO 1738 TS 1747-2 ISO 1841 TS 1747-2 ISO 1841 İLGİLİ TS VE TEBLİĞLER İLGİLİ TS VE TEBLİĞLER</t>
  </si>
  <si>
    <t>Tuz (Sodyum Klorür)(Nacl)(Km’de)</t>
  </si>
  <si>
    <t>TS 5000 TS 5000 TS 1620 TS 2664</t>
  </si>
  <si>
    <t>TS 4164 ISO 9297</t>
  </si>
  <si>
    <t>Kül/ Ham Kül Tayini</t>
  </si>
  <si>
    <t>TS 1566 ISO 1577</t>
  </si>
  <si>
    <t>%10 Hcl’de Çözünmeyen Kül(Km’de)</t>
  </si>
  <si>
    <t>TSISO 763 TS 2383 TS 5000 TS 2383 TS 5000 TS ISO 763 TS 2383 TS 2383 TS 2383</t>
  </si>
  <si>
    <t>%10 Hcl’de Çözünmeyen Kül</t>
  </si>
  <si>
    <t>RG 29955 TS ISO 763</t>
  </si>
  <si>
    <t>TS ISO 763 TS 12677 TS ISO 763 TS ISO 763 TS ISO 763</t>
  </si>
  <si>
    <t>Eterde Çözülmeyen Yabancı Madde İle (%) Kül Tayini</t>
  </si>
  <si>
    <t>TS 894</t>
  </si>
  <si>
    <t>Kül</t>
  </si>
  <si>
    <t>TS 1565</t>
  </si>
  <si>
    <t>Toplam Kül/ Kül</t>
  </si>
  <si>
    <t>RG 29955 TS 2131 ISO 928 TS 2131 ISO 928 TS 2131 ISO 928 TS 2131 ISO 928 TS 3792 TS 6399 TS 921</t>
  </si>
  <si>
    <t>Toplam Kül/ Kül (Km’de)</t>
  </si>
  <si>
    <t>TS EN ISO 2171 TS 2131 ISO 928 TS 2131 ISO 928 TS EN ISO 2171 TS EN ISO 2171</t>
  </si>
  <si>
    <t>TS 1564</t>
  </si>
  <si>
    <t>TS EN ISO 2171</t>
  </si>
  <si>
    <t>Metabolik Enerji</t>
  </si>
  <si>
    <t>Metabolik Enerji (Kanatlı Hayvan Yemleri Hariç)</t>
  </si>
  <si>
    <t>TS 9610</t>
  </si>
  <si>
    <t>Oksitlenebilirlik (Permanganant)</t>
  </si>
  <si>
    <t>Peroksit Değeri/ Sayısı</t>
  </si>
  <si>
    <t>TS EN ISO 3960</t>
  </si>
  <si>
    <t>Polar Madde Tayini</t>
  </si>
  <si>
    <t>TS EN ISO 8420</t>
  </si>
  <si>
    <t>Protein</t>
  </si>
  <si>
    <t>Ham Protein</t>
  </si>
  <si>
    <t>TS 324</t>
  </si>
  <si>
    <t>Protein Tayini (Kjeldahl Metodu İle)</t>
  </si>
  <si>
    <t>TS 2590</t>
  </si>
  <si>
    <t>TS 1748</t>
  </si>
  <si>
    <t>AOAC 992.15</t>
  </si>
  <si>
    <t>Rutubet Miktarı</t>
  </si>
  <si>
    <t>Rutubet (Toluen metodu)</t>
  </si>
  <si>
    <t>Sabun Miktarı</t>
  </si>
  <si>
    <t>TS 5038</t>
  </si>
  <si>
    <t>Sabunlaşma Sayısı</t>
  </si>
  <si>
    <t>TS EN ISO 3657</t>
  </si>
  <si>
    <t>Sabunlaşmayan Madde</t>
  </si>
  <si>
    <t>TS 4963</t>
  </si>
  <si>
    <t>Suda Çözünmeyen Madde</t>
  </si>
  <si>
    <t>TS 3036</t>
  </si>
  <si>
    <t>TS 4966</t>
  </si>
  <si>
    <t>Selüloz / Ham Selüloz Tayini</t>
  </si>
  <si>
    <t>Ham Selüloz</t>
  </si>
  <si>
    <t>TS 4966 TS 4966</t>
  </si>
  <si>
    <t>TS 4966/ TS 3076-1</t>
  </si>
  <si>
    <t>Ham Selüloz(Km’de)</t>
  </si>
  <si>
    <t>TS ISO 15598</t>
  </si>
  <si>
    <t>Su Ekstraktı ve Suda Çözünen Madde/Ekstrakt Tayini</t>
  </si>
  <si>
    <t>TS ISO 9768</t>
  </si>
  <si>
    <t>*Toplam Katı Madde</t>
  </si>
  <si>
    <t>SM 2540 B</t>
  </si>
  <si>
    <t>Toplam Katı Madde</t>
  </si>
  <si>
    <t>Toplam Sabit Katı Madde</t>
  </si>
  <si>
    <t>Toplam Sabit Katı Madde (550°C)</t>
  </si>
  <si>
    <t>SM 2540 E</t>
  </si>
  <si>
    <t>Toplam Sertlik</t>
  </si>
  <si>
    <t>Toplam Sertlik (Titrimetrik)</t>
  </si>
  <si>
    <t>Toplam Uçucu Bazik Azot (Tvb-N)</t>
  </si>
  <si>
    <t>Uçar Asit</t>
  </si>
  <si>
    <t>Asetik Asit Cinsinden</t>
  </si>
  <si>
    <t>Toplam Uçucu Yağ</t>
  </si>
  <si>
    <t>TS EN ISO 6571</t>
  </si>
  <si>
    <t>Özgül Absorbans/ Soğurma</t>
  </si>
  <si>
    <t>Delta E E (232 Nm) E (270nm)</t>
  </si>
  <si>
    <t>TGK 2014/53</t>
  </si>
  <si>
    <t>Yağ Çeşidi</t>
  </si>
  <si>
    <t>Mineral Yağ Aranması</t>
  </si>
  <si>
    <t>TS 5039</t>
  </si>
  <si>
    <t>Prina Yağı aranması</t>
  </si>
  <si>
    <t>TS 5042</t>
  </si>
  <si>
    <t>Yağ / Ham Yağ Tayini</t>
  </si>
  <si>
    <t>Ham Yağ</t>
  </si>
  <si>
    <t>Yağ</t>
  </si>
  <si>
    <t>TS 3411</t>
  </si>
  <si>
    <t>Yağ (Toplam) Tayini</t>
  </si>
  <si>
    <t>TS 1744</t>
  </si>
  <si>
    <t>Yağ Tayini (Süt ve süt ürünlerinde)</t>
  </si>
  <si>
    <t>Zeleny/Sedimantasyon/ Sedimantasyon Endeksi</t>
  </si>
  <si>
    <t>Zeleny/Sedimantasyon/Sedi mantasyon Endeksi</t>
  </si>
  <si>
    <t>TS EN ISO 5529</t>
  </si>
  <si>
    <t>TS 933</t>
  </si>
  <si>
    <t>TS ISO 10727</t>
  </si>
  <si>
    <t>Koruyucular</t>
  </si>
  <si>
    <t>Suda Çözünen Sentetik Boya Aranması (Kalitatif)</t>
  </si>
  <si>
    <t>J. Agric. Food Chem. Vol:31, 387-389, 1983</t>
  </si>
  <si>
    <t>J. Agric. Food Chem. 49, 98-102, 2001</t>
  </si>
  <si>
    <t>Pestisit (GC-MS/MS)</t>
  </si>
  <si>
    <t>TS 5095</t>
  </si>
  <si>
    <t>App. Notları (Operation Manual Distillation Unit K-355 Kullanma Klavuzu)</t>
  </si>
  <si>
    <t>Karbonize Olmuş Maddeler</t>
  </si>
  <si>
    <t>TS 2600</t>
  </si>
  <si>
    <t>Kül/İnorganik/Toplam İnorganik Madde</t>
  </si>
  <si>
    <t>Sülfatlandırılmış Kül</t>
  </si>
  <si>
    <t>Karbonhidrat-Polisakkarit</t>
  </si>
  <si>
    <t>Jelatin E440</t>
  </si>
  <si>
    <t>Aflatoksin</t>
  </si>
  <si>
    <t>AOAC 991.31</t>
  </si>
  <si>
    <t>AOAC 999.07</t>
  </si>
  <si>
    <t>Okratoksin</t>
  </si>
  <si>
    <t>Okratoksin A</t>
  </si>
  <si>
    <t>TS EN 14132</t>
  </si>
  <si>
    <t>Zearalenon</t>
  </si>
  <si>
    <t>AOAC Vol:84,No:5</t>
  </si>
  <si>
    <t>Deoksinivalenol (DON)</t>
  </si>
  <si>
    <t>Deoksinivalenol (DON)/ Vomitoksin</t>
  </si>
  <si>
    <t>R-Biofarm P.50.V.1</t>
  </si>
  <si>
    <t>Aflatoksin M1</t>
  </si>
  <si>
    <t>TS EN ISO 14501</t>
  </si>
  <si>
    <t>Aflatoksin B1</t>
  </si>
  <si>
    <t>AOAC 2003.02</t>
  </si>
  <si>
    <t>Aerobik Koloni Sayımı</t>
  </si>
  <si>
    <t>TS EN ISO 4833-1 TS EN ISO 4833-2</t>
  </si>
  <si>
    <t>TS EN ISO 7932</t>
  </si>
  <si>
    <t>TS EN ISO 16649-3</t>
  </si>
  <si>
    <t>TS EN ISO 16654</t>
  </si>
  <si>
    <t>Enterobacteriaceae Analizi (Katı Besiyerinde)</t>
  </si>
  <si>
    <t>Enterobacteriaceae Analizi (Hızlı Test)</t>
  </si>
  <si>
    <t>AOAC Performance Tested Method 050801</t>
  </si>
  <si>
    <t>Fekal Streptococcus/Enterococcus Sayımı (EMS)</t>
  </si>
  <si>
    <t>APHA 9221</t>
  </si>
  <si>
    <t>Koliform Bakteri Analizi (Katı Besiyeri)</t>
  </si>
  <si>
    <t>TS ISO 4832</t>
  </si>
  <si>
    <t>Koliform Bakteri Analizi (EMS)</t>
  </si>
  <si>
    <t>Koliform Bakteri, Fekal Koliform ve E.coli Tayini (EMS)</t>
  </si>
  <si>
    <t>FDA/BAM Chapter 4</t>
  </si>
  <si>
    <t>Koagülaz Pozitif Stafilokokların Sayımı</t>
  </si>
  <si>
    <t>AOAC Official Method 2004.02</t>
  </si>
  <si>
    <t>Maya ve Küf Sayımı (aw 0,95’ten Büyük)</t>
  </si>
  <si>
    <t>Rope Sporu</t>
  </si>
  <si>
    <t>TS 3522</t>
  </si>
  <si>
    <t>AOAC Official Method 2013.01 VIDAS UP SPT</t>
  </si>
  <si>
    <t>Somatik Hücre Sayımı (Mikroskop)</t>
  </si>
  <si>
    <t>TS EN ISO 13366-1</t>
  </si>
  <si>
    <t>Somatik Hücre Sayımı (Cihaz)</t>
  </si>
  <si>
    <t>TS EN ISO 13366-2</t>
  </si>
  <si>
    <t>Staphylococcal Enterotoksin Analizi</t>
  </si>
  <si>
    <t>Sterilite Kontrolü</t>
  </si>
  <si>
    <t>28155 Sayılı R.G.</t>
  </si>
  <si>
    <t>Sterilizasyon Kontrolü</t>
  </si>
  <si>
    <t>Kit Prosedürü</t>
  </si>
  <si>
    <t>Sularda 22 °C ve 36 °C’de Toplam Koloni Sayımı</t>
  </si>
  <si>
    <t>TS EN ISO 6222</t>
  </si>
  <si>
    <t>Sülfit İndirgeyen Anaerob Bakteri Sayımı</t>
  </si>
  <si>
    <r>
      <rPr>
        <i/>
        <sz val="11"/>
        <rFont val="Calibri"/>
        <family val="2"/>
        <charset val="162"/>
        <scheme val="minor"/>
      </rPr>
      <t>Campylobacter</t>
    </r>
    <r>
      <rPr>
        <sz val="11"/>
        <rFont val="Calibri"/>
        <family val="2"/>
        <charset val="162"/>
        <scheme val="minor"/>
      </rPr>
      <t xml:space="preserve"> spp. Aranması</t>
    </r>
  </si>
  <si>
    <t>ISO 10272-1</t>
  </si>
  <si>
    <r>
      <rPr>
        <i/>
        <sz val="11"/>
        <rFont val="Calibri"/>
        <family val="2"/>
        <charset val="162"/>
        <scheme val="minor"/>
      </rPr>
      <t>Campylobacter</t>
    </r>
    <r>
      <rPr>
        <sz val="11"/>
        <rFont val="Calibri"/>
        <family val="2"/>
        <charset val="162"/>
        <scheme val="minor"/>
      </rPr>
      <t xml:space="preserve"> spp. Aranması (Hızlı Yöntem)</t>
    </r>
  </si>
  <si>
    <t>AOAC Official Method 051201</t>
  </si>
  <si>
    <t>Toplam Spesifik Mikroorganizma Sayısı</t>
  </si>
  <si>
    <r>
      <rPr>
        <i/>
        <sz val="11"/>
        <rFont val="Calibri"/>
        <family val="2"/>
        <charset val="162"/>
        <scheme val="minor"/>
      </rPr>
      <t>TS ISO 7889</t>
    </r>
  </si>
  <si>
    <t>Yüzey Kontrol (SWAP) Aerobik Koloni Sayımı</t>
  </si>
  <si>
    <t>ISO 18593 - ISO 4833</t>
  </si>
  <si>
    <t>Membran Filtre Yöntemiyle Bağırsak Enterekoklarının Tespiti ve Sayımı</t>
  </si>
  <si>
    <t>TS EN ISO 7899-2</t>
  </si>
  <si>
    <t>TS EN ISO 14189</t>
  </si>
  <si>
    <t>GENEL TOPLAM</t>
  </si>
  <si>
    <t>TRABZON GIDA KONTROL LABORATUVAR MÜDÜRLÜĞÜ</t>
  </si>
  <si>
    <t>Analiz / Hizmet Adı</t>
  </si>
  <si>
    <t>Analiz/Alt Parametre</t>
  </si>
  <si>
    <t>Ürün/Ürün Grubu (Matriks)</t>
  </si>
  <si>
    <t>Yöntem</t>
  </si>
  <si>
    <t>Gıdalar</t>
  </si>
  <si>
    <t>Ayran ve Süt</t>
  </si>
  <si>
    <t>Meyve Suları</t>
  </si>
  <si>
    <t>Şarap</t>
  </si>
  <si>
    <t>Eteri yağlar, Bergamot Yağ</t>
  </si>
  <si>
    <t>Hayvansal ve Bitkisel Yağlar</t>
  </si>
  <si>
    <t>Kullanma Suyu</t>
  </si>
  <si>
    <t>Kullanma suyu</t>
  </si>
  <si>
    <t>Süt</t>
  </si>
  <si>
    <t>Öğütülmüş kakao</t>
  </si>
  <si>
    <t>Su ve Atık Su</t>
  </si>
  <si>
    <t>Bal</t>
  </si>
  <si>
    <t>Tane Kara Biber</t>
  </si>
  <si>
    <t>Arpa</t>
  </si>
  <si>
    <t>Buğday</t>
  </si>
  <si>
    <t>Çavdar</t>
  </si>
  <si>
    <t>Kenevir (Kendir) tohumu</t>
  </si>
  <si>
    <t>Kuru Fasulye</t>
  </si>
  <si>
    <t>Nohut</t>
  </si>
  <si>
    <t>Pirinç</t>
  </si>
  <si>
    <t>Mısır</t>
  </si>
  <si>
    <t>Bulgur</t>
  </si>
  <si>
    <t>Sarı Mercimek</t>
  </si>
  <si>
    <t>Kabak Çekirdeği Yer Fıstığı Kabuklu Fındık</t>
  </si>
  <si>
    <t>Arpa Bulgur Nohut Fasulye</t>
  </si>
  <si>
    <t>Çam Fıstığı</t>
  </si>
  <si>
    <t>Ceviz - İç</t>
  </si>
  <si>
    <t>Kabuklu Ceviz Kabuklu Fındık</t>
  </si>
  <si>
    <t>Kabak Çekirdeği Kabuklu Yer Fıstığı Kabuklu Fındık</t>
  </si>
  <si>
    <t>Arpa Buğday Mısır Pirinç Mercimek Sarı Mercimek Kuru Fasulye Nohut</t>
  </si>
  <si>
    <t>Ceviz İçi</t>
  </si>
  <si>
    <t>Kekik, Nane, Fesleğen</t>
  </si>
  <si>
    <t>Siyah Çay</t>
  </si>
  <si>
    <t>Pastırma</t>
  </si>
  <si>
    <t>Hayvansal ve Bitkisel Sıvı Yağlar</t>
  </si>
  <si>
    <t>Hububatlarda (Buğday, arpa, mısır,..)</t>
  </si>
  <si>
    <t>Et ve Et Mamulleri Meyve ve Sebze Mamulleri</t>
  </si>
  <si>
    <t>Beyaz Şeker</t>
  </si>
  <si>
    <t>Yeşil çay</t>
  </si>
  <si>
    <t>Bitkisel Ve Hayvansal Sıvı Yağlar</t>
  </si>
  <si>
    <t>Yem</t>
  </si>
  <si>
    <t>Tatlı Badem(Kabuklu)</t>
  </si>
  <si>
    <t>Tatlı Badem (İçi)</t>
  </si>
  <si>
    <t>Antep Fıstığı(İç)</t>
  </si>
  <si>
    <t>Adaçayı</t>
  </si>
  <si>
    <t>Tereyağ</t>
  </si>
  <si>
    <t>Dut Pestili</t>
  </si>
  <si>
    <t>Üzüm Pestili</t>
  </si>
  <si>
    <t>Salam</t>
  </si>
  <si>
    <t>Sucuk</t>
  </si>
  <si>
    <t>Ekmek</t>
  </si>
  <si>
    <t>Yufka</t>
  </si>
  <si>
    <t>Bisküvi</t>
  </si>
  <si>
    <t>Kahve</t>
  </si>
  <si>
    <t>Makarna VB.</t>
  </si>
  <si>
    <t>Buğday Çavdar ve Bunların Unları</t>
  </si>
  <si>
    <t>Gıdalar ve Yemler</t>
  </si>
  <si>
    <t>Yumurta</t>
  </si>
  <si>
    <t>Buğday unu</t>
  </si>
  <si>
    <t>Bulgur, Makarna</t>
  </si>
  <si>
    <t>Gofret</t>
  </si>
  <si>
    <t>Balık konservesi</t>
  </si>
  <si>
    <t>Meyve ve sebze mamulleri</t>
  </si>
  <si>
    <t>Tahin</t>
  </si>
  <si>
    <t>Kullanım Suyu</t>
  </si>
  <si>
    <t>Zencefil</t>
  </si>
  <si>
    <t>Et Ve Et Mamulleri</t>
  </si>
  <si>
    <t>Beyaz Peynir Erritme Peyniri Dil Peyniri Tulum Peyniri Ayran Çiğ Süt Buğday Unu Bitkisel Margarin Bisküvi Erik Nektarı İrmik Mısır İrmiği Nişasta Süt Tozu Tahin Helvası Yoğurt Bal Eteri Yağlar Meyve Ve Sebze Mamülleri Meyve Suları Marmelatlar Biber Salçası Gazlı Alkolsüz İçecekler Pestil Sirke Domates Salçası Şarap</t>
  </si>
  <si>
    <t>Bitkisel Ve Hayvansal Katı Ve Sıvı Yağlar</t>
  </si>
  <si>
    <t>Ekstrakte Edilmiş Yağlar</t>
  </si>
  <si>
    <t>Yemlerde</t>
  </si>
  <si>
    <t>Eteri Yağlar</t>
  </si>
  <si>
    <t>Yemeklik Ayçiçek Yağı</t>
  </si>
  <si>
    <t>Yemeklik Mısır Yağı</t>
  </si>
  <si>
    <t>Yemeklik Zeytinyağı</t>
  </si>
  <si>
    <t>Yoğurt</t>
  </si>
  <si>
    <t>Pastörize Süt</t>
  </si>
  <si>
    <t>Uzun Ömürlü Süt</t>
  </si>
  <si>
    <t>Yemeklik Bitkisel Yağlar</t>
  </si>
  <si>
    <t>Et Ve Et Ürünleri</t>
  </si>
  <si>
    <t>Tahin Helvası Akide Şekeri Cezerye Fındık Ezmesi</t>
  </si>
  <si>
    <t>Hamur Tatlıları- Şerbet Eklemeye Hazır Bisküvi (Tatlı) Lokum Dut Pekmezi</t>
  </si>
  <si>
    <t>Bal Akide Şekeri Beyaz Şeker Dut Pekmezi Biber Salçası</t>
  </si>
  <si>
    <t>Domates Salçası</t>
  </si>
  <si>
    <t>*Atık Su</t>
  </si>
  <si>
    <t>Tahin Tereyağ Et Ve Te Ürünleri Et Ve Te Ürünleri Gıdalar (Potansiyometrik Yöntemle) Gıdalar(Titrimetrik)</t>
  </si>
  <si>
    <t>Ekmek Yufka Bisküvi Domates Salçası</t>
  </si>
  <si>
    <t>Bitkisel Çay Buğday Unu Ekmek Bisküvi YufkaPestil Mısır İrmik İrmik Hamur Tatlıları- Şerbet Eklemeye Hazır</t>
  </si>
  <si>
    <t>Yemlerde Dut Pekmezi</t>
  </si>
  <si>
    <t>Üzüm Pekmezi Dut Pestili Üzüm Pestili Biber Salçası Ketçap</t>
  </si>
  <si>
    <t>Yemlerde Bal Dut Pestili Fındık Ezmesi Dut Pekmezi Üzüm Pekmezi Tahin Ayçiçeği Tohumu Küspe</t>
  </si>
  <si>
    <t>Kadayıf (Km'de) Karabiber (Km'de) Nane (Km'de) Makarna (Km'de) Kadayıf (Km'de)</t>
  </si>
  <si>
    <t>Ruminant Yemlerde</t>
  </si>
  <si>
    <t>Kullanım Suyu (Bulanık Olmayan Sular)</t>
  </si>
  <si>
    <t>Bitkisel Sıvı Yağlar</t>
  </si>
  <si>
    <t>Ekstrakte Edilen Yağlar</t>
  </si>
  <si>
    <t>Kızartma Yağları</t>
  </si>
  <si>
    <t>Ayran</t>
  </si>
  <si>
    <t>Dut Pestil</t>
  </si>
  <si>
    <t>Fındık Ezmesi</t>
  </si>
  <si>
    <t>Tahin Helvası</t>
  </si>
  <si>
    <t>Tahin (K.M’de)</t>
  </si>
  <si>
    <t>Tahıl Ve Tahıl Ürünleri(Km’de)</t>
  </si>
  <si>
    <t>Baharatlar</t>
  </si>
  <si>
    <t>Balık Unu</t>
  </si>
  <si>
    <t>Fındık Ezmesi Tahin</t>
  </si>
  <si>
    <t>Buğday Unu</t>
  </si>
  <si>
    <t>Kakao (Öğütülmüş)</t>
  </si>
  <si>
    <t>Mısır İrmiği Kara Biber Kırmızı Biber (Acı) Kırmızı Biber (Tatlı) Yani Bahar Karanfil (Öğütülmüş)</t>
  </si>
  <si>
    <t>Su Ürünleri</t>
  </si>
  <si>
    <t>Zeytinyağı</t>
  </si>
  <si>
    <t>Bitkisel Yağlar</t>
  </si>
  <si>
    <t>Çekirdeksiz Kuru Üzüm</t>
  </si>
  <si>
    <t>Süt (Çiğ) Pastörize Süt Ayran Yoğurt Süt Tozu Tereyağ</t>
  </si>
  <si>
    <t>Peynir Çeşitleri (Km’de)</t>
  </si>
  <si>
    <t>Ekmeklik Buğday Ekmeklik Buğday Unu</t>
  </si>
  <si>
    <t>Gıda Maddeleri</t>
  </si>
  <si>
    <t>Süt ve Süt Ürünleri</t>
  </si>
  <si>
    <t>Su (içme suları hariç)</t>
  </si>
  <si>
    <t>Gıda Maddeleri (yapısında doğal olarak SO2 bulunan soğan, sarımsak, lahana gibi gıdalar hariç)</t>
  </si>
  <si>
    <t>Kuru meyveler (Kayısı, incir, üzüm...)</t>
  </si>
  <si>
    <t>Sitrik Asit</t>
  </si>
  <si>
    <t>Un</t>
  </si>
  <si>
    <t>Sert Kabuklu Meyveler ve Ürünleri</t>
  </si>
  <si>
    <t>Tahıl ve Tahıl Ürünleri</t>
  </si>
  <si>
    <t>Sert Kabuklu Meyveler,Kurutulmuş Meyveler,Kırmızı Pul biber</t>
  </si>
  <si>
    <t>Tahıllar,Bebek ve Çocuk Gıdaları,Makarna</t>
  </si>
  <si>
    <t>Süt ve Süt Tozu</t>
  </si>
  <si>
    <t>Yem (Kedi ve Köpek maması hariç)</t>
  </si>
  <si>
    <t>Yemler</t>
  </si>
  <si>
    <t>Gıda ve Evcil hayvan yemleri (Büyükbaş hayvan yemleri ve balık unu hariç)</t>
  </si>
  <si>
    <t>Sular</t>
  </si>
  <si>
    <t>Ekmek Mayası</t>
  </si>
  <si>
    <t>UHT Sütler</t>
  </si>
  <si>
    <t>Otoklav Kontrolü</t>
  </si>
  <si>
    <r>
      <rPr>
        <i/>
        <sz val="11"/>
        <rFont val="Calibri"/>
        <family val="2"/>
        <charset val="162"/>
        <scheme val="minor"/>
      </rPr>
      <t>Ayran</t>
    </r>
  </si>
  <si>
    <t>Yüzey Numuneleri</t>
  </si>
  <si>
    <t>Sularda</t>
  </si>
  <si>
    <t>**</t>
  </si>
  <si>
    <t xml:space="preserve">Yağ Asitleri Kompozisyonu </t>
  </si>
  <si>
    <t>Myristic/ Tetradecanoic Asit C 14:0 Palmitik/ Hexadecanoic Asit C 16:0 Palmitoleic Asit C 16:1 Heptadecenoic Asit C 17:1 Behenic Asit C 22: 0 Arachidic Asit C 20: 0 Eicosanoic (Gadoleik) Asit C 20: 1 Linoleic Asit C18:2 Linolenic Asit C18:3 Lignoceric /Tetracosanoic Asit C24:0  Stearic /Octadecanoic Asit C18:0 Margaric Asit C17:0</t>
  </si>
  <si>
    <t>Maya ve Küf Sayımı(aw 0,95’e eşit ve küçük)</t>
  </si>
  <si>
    <t>Yumurta Balık Konservesi Ekmek</t>
  </si>
  <si>
    <t>TS 1068 TS 353, TS 5000</t>
  </si>
  <si>
    <t>TS ISO 279</t>
  </si>
  <si>
    <t>TS 861</t>
  </si>
  <si>
    <t>TS EN ISO 662</t>
  </si>
  <si>
    <t xml:space="preserve"> TS 6318</t>
  </si>
  <si>
    <t xml:space="preserve">         Nem/Rutubet</t>
  </si>
  <si>
    <t xml:space="preserve"> TS 861</t>
  </si>
  <si>
    <t xml:space="preserve">Süt </t>
  </si>
  <si>
    <t xml:space="preserve">TS 1018 </t>
  </si>
  <si>
    <t xml:space="preserve">TS 353 </t>
  </si>
  <si>
    <t>Tortu/Çökelti</t>
  </si>
  <si>
    <t>İşlenmemiş hamsi yağı</t>
  </si>
  <si>
    <t>TS EN ISO 15301</t>
  </si>
  <si>
    <t>Vakumlu Etüv Metodu İle Rutubet</t>
  </si>
  <si>
    <t>Rutubet</t>
  </si>
  <si>
    <t>Tahin,tehin helvası ,hazır kekler</t>
  </si>
  <si>
    <t>TS 1201 EN ISO 1741</t>
  </si>
  <si>
    <t>Meyve sebze ürünleri</t>
  </si>
  <si>
    <t>TS 1129 ISO 1026</t>
  </si>
  <si>
    <t>Yem(Balık yağı)</t>
  </si>
  <si>
    <t>TS EN ISO 662-Method B</t>
  </si>
  <si>
    <t>TS ISO 16649-2</t>
  </si>
  <si>
    <t>TS EN ISO 21528-2</t>
  </si>
  <si>
    <t>TS ISO 4831</t>
  </si>
  <si>
    <t>TS EN ISO 6888-1</t>
  </si>
  <si>
    <t>TS EN ISO 11290-1</t>
  </si>
  <si>
    <t>TS ISO 21527-1</t>
  </si>
  <si>
    <t>TS ISO 21527-2</t>
  </si>
  <si>
    <t>TS EN ISO 6579-1</t>
  </si>
  <si>
    <t>Biomeriux Vidas Set II 30705</t>
  </si>
  <si>
    <t>TS ISO 7889</t>
  </si>
  <si>
    <t>TS EN ISO 9308-1</t>
  </si>
  <si>
    <t>TS ISO 7251</t>
  </si>
  <si>
    <t>Biomeriux Vidas Set UP O157 ECPT</t>
  </si>
  <si>
    <t>Su ve Balık</t>
  </si>
  <si>
    <t>TS EN ISO 21872-1</t>
  </si>
  <si>
    <t>İyodat Analizi</t>
  </si>
  <si>
    <t>Hidroksimetil Furfural (HMF) (HPLC)</t>
  </si>
  <si>
    <t>Kafein (HPLC)</t>
  </si>
  <si>
    <t>NMKL 124</t>
  </si>
  <si>
    <t>Koruyucular (HPLC)</t>
  </si>
  <si>
    <t>Yapay Tatlandırıcılar (HPLC)</t>
  </si>
  <si>
    <t>TS EN 12856</t>
  </si>
  <si>
    <t>Natamisin/Pimarisin (E235) (HPLC)</t>
  </si>
  <si>
    <t>Üst ve iç yüzey çalışılan peynirler</t>
  </si>
  <si>
    <t>İç yüzey çalışılan peynirler ile diğer süt ürünleri</t>
  </si>
  <si>
    <t>Sütlü tatlılar</t>
  </si>
  <si>
    <t>JOAC Vol:70, No:6, 944-954</t>
  </si>
  <si>
    <t>Biyojen Amin (HPLC)</t>
  </si>
  <si>
    <t>Biyojen Amin (LC-MS/MS)</t>
  </si>
  <si>
    <t>Histamin</t>
  </si>
  <si>
    <t>Journal of Food Science, 65(5), 764-767, 2000</t>
  </si>
  <si>
    <t>Polisiklik Aromatik Hidrokarbonlar (PAH) (HPLC)</t>
  </si>
  <si>
    <t>Su ürünleri</t>
  </si>
  <si>
    <t>Sıvı Yağlar</t>
  </si>
  <si>
    <t>Boya Miktarı Analizleri (HPLC)</t>
  </si>
  <si>
    <t>Saponin (HPLC)</t>
  </si>
  <si>
    <t>NMKL 165</t>
  </si>
  <si>
    <t>Anyonlar (HPLC)</t>
  </si>
  <si>
    <t>Benzoil Peroksit (E928) (HPLC)</t>
  </si>
  <si>
    <t>Alkol (GC)</t>
  </si>
  <si>
    <t>Bitkisel Yağ Aranması (GC)</t>
  </si>
  <si>
    <t>Bitkisel Yağ</t>
  </si>
  <si>
    <t>Pestisit (LC-MS/MS ve GC-MS/MS)</t>
  </si>
  <si>
    <t>Seçili Pestisitler (1)</t>
  </si>
  <si>
    <t>Seçili Pestisitler (2)</t>
  </si>
  <si>
    <t>Seçili Pestisitler (3)</t>
  </si>
  <si>
    <t>Seçili Pestisitler (4)</t>
  </si>
  <si>
    <t>Pestisit (GC-MS)</t>
  </si>
  <si>
    <t>Naftalin</t>
  </si>
  <si>
    <t>İşletme İçi Metot - "S-KKAL-16 Rev.No:00"</t>
  </si>
  <si>
    <t>Standart Methods 23nd Edition, 2017</t>
  </si>
  <si>
    <t>Sülfat (SO₄⁻²) (Spektrofotometre)</t>
  </si>
  <si>
    <t>Food Chem. Codex, General Tests and Assays, Appendix II, 857-858</t>
  </si>
  <si>
    <t>Saflık (Bulutlanma) /Parafin Testi</t>
  </si>
  <si>
    <t>Bromat ve Iyodat Analizi</t>
  </si>
  <si>
    <t>Karbonat / Bikarbonat / Sodyum Karbonat Aranması</t>
  </si>
  <si>
    <t>Sodyum Karboksimetil Selüloz (CMC) / Selüloz gum E466</t>
  </si>
  <si>
    <t>Alüminyum (Al), Arsenik (As), Kalsiyum (Ca), Kadmiyum (Cd), Kobalt (Co), Krom (Cr), Bakır (Cu), Demir (Fe), Civa (Hg), Potasyum (K), Magnezyum (Mg), Mangan (Mn), Molibden (Mo), Sodyum (Na), Nikel (Ni), Fosfor (P), Kurşun (Pb), Antimon (Sb), Selenyum (Se), Kalay (Sn), Çinko (Zn)</t>
  </si>
  <si>
    <t>NMKL 186</t>
  </si>
  <si>
    <t>Kristal Viole, Löko Kristal Viole, Malaşit Yeşili, Löko Malaşit Yeşili, Brillant Yeşili</t>
  </si>
  <si>
    <t>Sterol Kompozisyonu (GC)</t>
  </si>
  <si>
    <r>
      <t>İyodat (IO</t>
    </r>
    <r>
      <rPr>
        <vertAlign val="subscript"/>
        <sz val="11"/>
        <color theme="1"/>
        <rFont val="Calibri"/>
        <family val="2"/>
        <charset val="162"/>
        <scheme val="minor"/>
      </rPr>
      <t>3</t>
    </r>
    <r>
      <rPr>
        <sz val="11"/>
        <color theme="1"/>
        <rFont val="Calibri"/>
        <family val="2"/>
        <charset val="162"/>
        <scheme val="minor"/>
      </rPr>
      <t xml:space="preserve"> )</t>
    </r>
  </si>
  <si>
    <r>
      <rPr>
        <i/>
        <sz val="11"/>
        <color rgb="FFC00000"/>
        <rFont val="Calibri"/>
        <family val="2"/>
        <charset val="162"/>
        <scheme val="minor"/>
      </rPr>
      <t>Listeria</t>
    </r>
    <r>
      <rPr>
        <sz val="11"/>
        <color rgb="FFC00000"/>
        <rFont val="Calibri"/>
        <family val="2"/>
        <charset val="162"/>
        <scheme val="minor"/>
      </rPr>
      <t xml:space="preserve"> spp. ve </t>
    </r>
    <r>
      <rPr>
        <i/>
        <sz val="11"/>
        <color rgb="FFC00000"/>
        <rFont val="Calibri"/>
        <family val="2"/>
        <charset val="162"/>
        <scheme val="minor"/>
      </rPr>
      <t>Listeria monocytogenes</t>
    </r>
    <r>
      <rPr>
        <sz val="11"/>
        <color rgb="FFC00000"/>
        <rFont val="Calibri"/>
        <family val="2"/>
        <charset val="162"/>
        <scheme val="minor"/>
      </rPr>
      <t xml:space="preserve"> Aranması</t>
    </r>
  </si>
  <si>
    <r>
      <rPr>
        <i/>
        <sz val="11"/>
        <color rgb="FFC00000"/>
        <rFont val="Calibri"/>
        <family val="2"/>
        <charset val="162"/>
        <scheme val="minor"/>
      </rPr>
      <t>Listeria monocytogenes Aranması (Hızlı Test)</t>
    </r>
  </si>
  <si>
    <r>
      <rPr>
        <i/>
        <sz val="11"/>
        <color rgb="FFC00000"/>
        <rFont val="Calibri"/>
        <family val="2"/>
        <charset val="162"/>
        <scheme val="minor"/>
      </rPr>
      <t>Salmonella spp.</t>
    </r>
    <r>
      <rPr>
        <sz val="11"/>
        <color rgb="FFC00000"/>
        <rFont val="Calibri"/>
        <family val="2"/>
        <charset val="162"/>
        <scheme val="minor"/>
      </rPr>
      <t xml:space="preserve"> Aranması</t>
    </r>
  </si>
  <si>
    <r>
      <rPr>
        <i/>
        <sz val="11"/>
        <color rgb="FFC00000"/>
        <rFont val="Calibri"/>
        <family val="2"/>
        <charset val="162"/>
        <scheme val="minor"/>
      </rPr>
      <t>Salmonella spp.</t>
    </r>
    <r>
      <rPr>
        <sz val="11"/>
        <color rgb="FFC00000"/>
        <rFont val="Calibri"/>
        <family val="2"/>
        <charset val="162"/>
        <scheme val="minor"/>
      </rPr>
      <t xml:space="preserve"> Aranması (Hızlı Yöntem)</t>
    </r>
  </si>
  <si>
    <r>
      <rPr>
        <i/>
        <sz val="11"/>
        <color rgb="FFC00000"/>
        <rFont val="Calibri"/>
        <family val="2"/>
        <charset val="162"/>
        <scheme val="minor"/>
      </rPr>
      <t>E.coli O157</t>
    </r>
    <r>
      <rPr>
        <sz val="11"/>
        <color rgb="FFC00000"/>
        <rFont val="Calibri"/>
        <family val="2"/>
        <charset val="162"/>
        <scheme val="minor"/>
      </rPr>
      <t xml:space="preserve"> Aranması (Hızlı Test)</t>
    </r>
  </si>
  <si>
    <r>
      <rPr>
        <i/>
        <sz val="11"/>
        <color rgb="FFC00000"/>
        <rFont val="Calibri"/>
        <family val="2"/>
        <charset val="162"/>
        <scheme val="minor"/>
      </rPr>
      <t>E.coli O157</t>
    </r>
    <r>
      <rPr>
        <sz val="11"/>
        <color rgb="FFC00000"/>
        <rFont val="Calibri"/>
        <family val="2"/>
        <charset val="162"/>
        <scheme val="minor"/>
      </rPr>
      <t xml:space="preserve"> Analizi</t>
    </r>
  </si>
  <si>
    <r>
      <rPr>
        <i/>
        <sz val="11"/>
        <color rgb="FFC00000"/>
        <rFont val="Calibri"/>
        <family val="2"/>
        <charset val="162"/>
        <scheme val="minor"/>
      </rPr>
      <t>Bacillus cereus Analizi</t>
    </r>
  </si>
  <si>
    <r>
      <rPr>
        <i/>
        <sz val="11"/>
        <color rgb="FFC00000"/>
        <rFont val="Calibri"/>
        <family val="2"/>
        <charset val="162"/>
        <scheme val="minor"/>
      </rPr>
      <t>E.coli</t>
    </r>
    <r>
      <rPr>
        <sz val="11"/>
        <color rgb="FFC00000"/>
        <rFont val="Calibri"/>
        <family val="2"/>
        <charset val="162"/>
        <scheme val="minor"/>
      </rPr>
      <t xml:space="preserve"> Analizi (Katı Besi Yerinde)</t>
    </r>
  </si>
  <si>
    <r>
      <t xml:space="preserve">Membran Filtre Yöntemiyle </t>
    </r>
    <r>
      <rPr>
        <i/>
        <sz val="11"/>
        <color rgb="FFC00000"/>
        <rFont val="Calibri"/>
        <family val="2"/>
        <charset val="162"/>
        <scheme val="minor"/>
      </rPr>
      <t>Esherichia coli</t>
    </r>
    <r>
      <rPr>
        <sz val="11"/>
        <color rgb="FFC00000"/>
        <rFont val="Calibri"/>
        <family val="2"/>
        <charset val="162"/>
        <scheme val="minor"/>
      </rPr>
      <t xml:space="preserve"> ve Koliform Bakteri Tespiti ve Sayımı</t>
    </r>
  </si>
  <si>
    <r>
      <t xml:space="preserve">Membran Filtre Yöntemiyle </t>
    </r>
    <r>
      <rPr>
        <i/>
        <sz val="11"/>
        <color rgb="FFC00000"/>
        <rFont val="Calibri"/>
        <family val="2"/>
        <charset val="162"/>
        <scheme val="minor"/>
      </rPr>
      <t>Clostridium perfringens</t>
    </r>
    <r>
      <rPr>
        <sz val="11"/>
        <color rgb="FFC00000"/>
        <rFont val="Calibri"/>
        <family val="2"/>
        <charset val="162"/>
        <scheme val="minor"/>
      </rPr>
      <t xml:space="preserve"> Tespiti ve Sayımı</t>
    </r>
  </si>
  <si>
    <r>
      <rPr>
        <b/>
        <sz val="10"/>
        <rFont val="Arial"/>
        <family val="2"/>
        <charset val="162"/>
      </rPr>
      <t>**</t>
    </r>
    <r>
      <rPr>
        <sz val="10"/>
        <rFont val="Arial"/>
        <family val="2"/>
        <charset val="162"/>
      </rPr>
      <t xml:space="preserve"> İşaretli analizlere ait fiyatlandırma için "Numune kabul ve Rapor Düzenleme Birimi" ile irtibata geçiniz.</t>
    </r>
  </si>
  <si>
    <t>Enerji (Rutubet+Protein+ Kül+Yağ)</t>
  </si>
  <si>
    <t>Karbonhidrat (Rutubet+Protein+ Kül+Yağ)</t>
  </si>
  <si>
    <t>FAO77</t>
  </si>
  <si>
    <t>Yemeklik Bitkisel Yağlar,Hayvansal yağlar</t>
  </si>
  <si>
    <t>Bitkisel ve Hayvansal sıvı yağlar</t>
  </si>
  <si>
    <t>Ham selüloz</t>
  </si>
  <si>
    <t>Susam Yağı Tayini</t>
  </si>
  <si>
    <t>TS EN ISO 734</t>
  </si>
  <si>
    <t>Tahin ,Tahin Helvası</t>
  </si>
  <si>
    <t>Üre</t>
  </si>
  <si>
    <t>RG29955</t>
  </si>
  <si>
    <t>İşletme içi metot (TS 15598 ve Gerhardt aplikasyon notları modifiye edilmiş)</t>
  </si>
  <si>
    <t>Ham Selüloz İçeriği Tayini (Km’de)</t>
  </si>
  <si>
    <t>J.Agric Food Chem, 60(21); 5324-9, 2012.</t>
  </si>
  <si>
    <t>İşletme İçi Metot - "S-KKAL-08 Rev.No:01"</t>
  </si>
  <si>
    <t>Boya Aranması</t>
  </si>
  <si>
    <t>Vitamin C (Askorbik Asit) Analizi (HPLC)</t>
  </si>
  <si>
    <t>Gıdalar (Doğal Ürünler)</t>
  </si>
  <si>
    <t>Rückemann H., Z Lebensm. Unters. Forsch. 171, 357-359, 1980</t>
  </si>
  <si>
    <t>Yağ Asidi Esterleri (Etil ve Metil Esterleri, FAEE, FAME, ∑(FAME+FAEE), Vaks/Mumsu Maddeler vb.)</t>
  </si>
  <si>
    <t>Seçili Pestisitler (5)</t>
  </si>
  <si>
    <t>İşletme İçi Metot - "S-KKAL-37 Rev.No:01"</t>
  </si>
  <si>
    <t>Peynir ve çeşitleri</t>
  </si>
  <si>
    <t xml:space="preserve">Gıdalar </t>
  </si>
  <si>
    <r>
      <rPr>
        <i/>
        <sz val="11"/>
        <color rgb="FFC00000"/>
        <rFont val="Calibri"/>
        <family val="2"/>
        <charset val="162"/>
        <scheme val="minor"/>
      </rPr>
      <t>E.coli</t>
    </r>
    <r>
      <rPr>
        <sz val="11"/>
        <color rgb="FFC00000"/>
        <rFont val="Calibri"/>
        <family val="2"/>
        <charset val="162"/>
        <scheme val="minor"/>
      </rPr>
      <t xml:space="preserve"> Analizi (EMS)</t>
    </r>
  </si>
  <si>
    <t>KDV (%20)</t>
  </si>
  <si>
    <r>
      <rPr>
        <i/>
        <sz val="11"/>
        <color rgb="FFC00000"/>
        <rFont val="Calibri"/>
        <family val="2"/>
        <charset val="162"/>
        <scheme val="minor"/>
      </rPr>
      <t>Vibrio parahaemolyticus</t>
    </r>
    <r>
      <rPr>
        <sz val="11"/>
        <color rgb="FFC00000"/>
        <rFont val="Calibri"/>
        <family val="2"/>
        <charset val="162"/>
        <scheme val="minor"/>
      </rPr>
      <t xml:space="preserve"> ve </t>
    </r>
    <r>
      <rPr>
        <i/>
        <sz val="11"/>
        <color rgb="FFC00000"/>
        <rFont val="Calibri"/>
        <family val="2"/>
        <charset val="162"/>
        <scheme val="minor"/>
      </rPr>
      <t>Vibrio Cholerae</t>
    </r>
    <r>
      <rPr>
        <sz val="11"/>
        <color rgb="FFC00000"/>
        <rFont val="Calibri"/>
        <family val="2"/>
        <charset val="162"/>
        <scheme val="minor"/>
      </rPr>
      <t xml:space="preserve"> Tespiti(Her bir analiz için)</t>
    </r>
  </si>
  <si>
    <t xml:space="preserve">Akredite Analizler "Bordo" yazım karakteri ile işaretlenmiştir. </t>
  </si>
  <si>
    <t>Yağlı Tohumlar</t>
  </si>
  <si>
    <t>Baharatlar( Karabiber Hariç)</t>
  </si>
  <si>
    <t>R-BIOPHARM (A.20-P14.V12)</t>
  </si>
  <si>
    <t>Yem (Kedi ve Köper Maması Hariç)</t>
  </si>
  <si>
    <t>TS EN 16007</t>
  </si>
  <si>
    <t>TS EN 15792</t>
  </si>
  <si>
    <t>TS EN 15791</t>
  </si>
  <si>
    <t>Aflatoksin B1 Toplam Aflatoksin (B1+ B2 +G1+ G2 )      Tayini</t>
  </si>
  <si>
    <t>Aflatoksin B1 Toplam Aflatoksin (B1+ B2 +G1+ G2 )       Tayini</t>
  </si>
  <si>
    <t>Süt , Tereyağı</t>
  </si>
  <si>
    <t>TS 1018,TS 1331</t>
  </si>
  <si>
    <t>Tereyağı,Sürülebilir yağlar</t>
  </si>
  <si>
    <t>TS 1331,TS 2812/2022</t>
  </si>
  <si>
    <t>NMKL 130</t>
  </si>
  <si>
    <t>AOAC 983.13</t>
  </si>
  <si>
    <t>Etil Alkol/Etanol (Hacmen Alkol)</t>
  </si>
  <si>
    <t>AOAC 2007.01</t>
  </si>
  <si>
    <t>AOAC 962.16</t>
  </si>
  <si>
    <t>TGK Gıda Katkı Maddelerinin Spesifikasyonları Hakkında Yönetmelik</t>
  </si>
  <si>
    <t>Parafin / Serezin</t>
  </si>
  <si>
    <t>AOAC 956.03</t>
  </si>
  <si>
    <t>AOAC 920.106</t>
  </si>
  <si>
    <t>AOAC 2012.25</t>
  </si>
  <si>
    <t>RG 29955 AOAC 990.03</t>
  </si>
  <si>
    <t>AOAC 990.03</t>
  </si>
  <si>
    <t>Yağ Asidi Metil Esterleri,  Doymuş Yağ Asitleri Toplamı, Doymamış Yağ Asitleri Toplamı, Tekli Doymamış Yağ Asitleri Toplamı, Çoklu Doymamış Yağ Asitleri Toplamı, Omega 3 Ve Omega 6 Yağ Asitleri Toplamı, Dokosaheksaenoik Asit C22:6 (DHA), Eikosapentaenoik Asit C20:5 (EPA)</t>
  </si>
  <si>
    <t>TS EN ISO 12966-4</t>
  </si>
  <si>
    <t>Gıdalar ve Su</t>
  </si>
  <si>
    <t>Amonyum İyonu (Spektrofotometre)</t>
  </si>
  <si>
    <t>Element (ICP-OES &amp; ICP-MS) (Bir parametre için, sonraki her bir element 300 TL)</t>
  </si>
  <si>
    <t>TS EN ISO 712-1</t>
  </si>
  <si>
    <t>TS 4600 ISO 3720 TGK Çay 2015/30 TS 12929</t>
  </si>
  <si>
    <t>Et ve et ürünleri</t>
  </si>
  <si>
    <t>TS ISO 1442/2023</t>
  </si>
  <si>
    <t>TS ISO 2173</t>
  </si>
  <si>
    <t>Regnel C., 1976</t>
  </si>
  <si>
    <t>NMKL 161</t>
  </si>
  <si>
    <t>İşletme İçi Metot - "S-KKAL-33 Rev.No:02"</t>
  </si>
  <si>
    <t>Fosfor (P), Kalsiyum (Ca), Magnezyum (Mg), Potasyum (K), Formol Sayısı</t>
  </si>
  <si>
    <t>Meyve Suları veya Nektarları (Vişne, kayısı, şeftali)</t>
  </si>
  <si>
    <t>Meyve Oranı (Pulp) Tayini</t>
  </si>
  <si>
    <t>Boyar Madde Analizi (LC-MS/MS)</t>
  </si>
  <si>
    <r>
      <rPr>
        <b/>
        <sz val="10"/>
        <rFont val="Arial"/>
        <family val="2"/>
        <charset val="162"/>
      </rPr>
      <t>Seçili Pestisitler (4): Gıda - Et (Kas) ve Su Ürünleri</t>
    </r>
    <r>
      <rPr>
        <sz val="7"/>
        <rFont val="Arial"/>
        <family val="2"/>
        <charset val="162"/>
      </rPr>
      <t xml:space="preserve">
</t>
    </r>
    <r>
      <rPr>
        <b/>
        <sz val="10"/>
        <rFont val="Arial"/>
        <family val="2"/>
        <charset val="162"/>
      </rPr>
      <t xml:space="preserve">
GC-MS/MS: </t>
    </r>
    <r>
      <rPr>
        <sz val="7"/>
        <rFont val="Arial"/>
        <family val="2"/>
        <charset val="162"/>
      </rPr>
      <t xml:space="preserve">2,4-DDD, 2,4-DDE, 2-phenylphenol, Acetochlor, Alachlor, Aldrin, Dieldrin, Azinphos Ethyl, Bifenthrin, Biphenyl, Bitertanol, Bromophos Ethyl, Bromopropylate, Buprofezine, Cadusafos, Chinomethionat, Chlorbufam, Chlordane-Cis, Chlordane-Trans, Chlorfenapyr, Chlorpyrifos Methyl, Chlorthal Dimethyl, Cyfluthrin (Sum), 4,4-DDT, 2,4-DDT, 4,4-DDD, 4,4-DDE, Dichlofluanid, Diclofop Methyl, Dicloran, Dicofol, Diphenylamine, Endrin, Ethalfluralin, Ethofumesate, Ethoprophos, Etoxazole, Fenitrothion, Fenpropathrin, Flusilazole, Fluvalinate, Heptachlor, Heptachlor Endo Epoxide, Heptachlor Exo Epoxide, Hexachlorobenzene (HCB), HCH Alpha, HCH Beta, HCH Gamma (Lindane), Hexaconazole, Cyhalothrin Lambda, Methacrifos, Methoxychlor, Nuarimol, Oxadixyl, Oxyfluorfen, Parathion Ethyl (Parathion), Parathion Methyl, Penconazole, Pendimethalin, Phentoate, Phorate, Phosalone, Pyridaben, Quinalphos, Quinoxyfen, Quintozene (PCNB), Pentachloroaniline, Tebuconazole, Tebufenpyrad, Tecnazene, Tefluthrin, Terbufos, Tetraconazole, Tetradifon, Tetrasul, Thiometon, THPI (Tetrahydrophthalimide), Tolclofos Methyl, Triadimenol, Trifluralin, Triticonazole (81 Adet)
</t>
    </r>
    <r>
      <rPr>
        <b/>
        <sz val="10"/>
        <rFont val="Arial"/>
        <family val="2"/>
        <charset val="162"/>
      </rPr>
      <t>LC-MS/MS:</t>
    </r>
    <r>
      <rPr>
        <sz val="7"/>
        <rFont val="Arial"/>
        <family val="2"/>
        <charset val="162"/>
      </rPr>
      <t xml:space="preserve"> Acephate, Acetamiprid, Aldicarb, Aldicarb Sulfone, Aldicarb Sulfoxide, Amitraz, Amitraz Met. (DMF), Amitraz Met. (DMPF), Atrazine, Azoxystrobin, Benalaxyl (Benalaxyl M), Bensulfuron Methyl, Bentazone, Boscalid, Butralin, Butylate, Carbaryl, Carbendazim, Carbofuran 3 Hydroxy, Carboxin, Chlorantraniliprole, Chlorfenvinphos, Chlorpyrifos, Clethodim, Sethoxydim, Clothianidin, Cyazofamid, Cycloate, Cyflufenamid, Cymoxanil, Desmedipham, Diafenthiuron, Diazinon, Dichlorvos (DDVP), Diethofencarb, Dimethenamid (Dimethenamid P), Dimethoate, Dimethomorph, Diniconazole, Dioxacarb, Diphenamid, Diuron, Ethiofencarb, Ethion, Famoxadone, Fenamidone, Fenbuconazole, Fenhexamid, Fenoxaprop Ethyl, Fenoxycarb, Fenthion, Fenthion Sulfone, Fenthion Sulfoxide, Fipronil, Fipronil Sulfone, Fluazinam, Flufenoxuron, Fluopicolide, Fluopyram, Fluquinconazole, Flutriafol, Fonofos, Forchlorfenuron, Fosthiazate, Heptenophos, Hexaflumuron, Hexythiazox, Imazalil, Imidacloprid, Indoxacarb, Iprovalicarb, Isopyrazam, Lenacil, Linuron, Lufenuron, Mandipropamid, Mecarbam, Mepanipyrim, Metalaxyl (Metalaxyl-M), Metamitron, Methidathion, Methiocarb, Methiocarb Sulfone, Methiocarb Sulfoxide, Methomyl, Methoxyfenozide, Metolachlor (Metolachlor S), Metosulam, Metrafenone, Metribuzin, Mevinphos, Molinate, Monocrotophos, Monolinuron, Omethoate, Oxamyl, Oxycarboxin, Oxydemeton Methyl (Demeton S Methyl Sulfoxide), Demeton S Methyl Sulfone, Paclobutrazole, Pencycuron, Phenmedipham, Phosphamidon, Pirimicarb, Pirimiphos Ethyl, Pirimiphos Methyl, Prochloraz, Profenofos, Profoxydim, Promecarb, Prometryn, Propaquizafop, Propazine, Propoxur, Propyzamide, Pymetrozine, Pyraclostrobin, Pyrazophos, Pyridaphenthion, Pyrimethanil, Pyriproxyfen, Rimsulfuron, Spirodiclofen, Spiromesifen, Sulfoxaflor, Tebufenozide, Terbutryn, Tetrachlorvinphos, Thiabendazole, Thiacloprid, Thiamethoxam, Thiodicarb, Tralkoxydim, Triadimefon, Triasulfuron, Triazophos, Trifloxystrobin, Triflumizole, Triflumuron, Demeton S Methyl, Paraoxon Ethyl, Pirimicarb Desmethyl (142 Adet)</t>
    </r>
  </si>
  <si>
    <t>Diyet Lifi</t>
  </si>
  <si>
    <t>Lifli Gıdalar</t>
  </si>
  <si>
    <t xml:space="preserve">J. Agric. Food Chem. 1983 </t>
  </si>
  <si>
    <t>Pekmez, Reçel, Çikolata, Şeker/Şekerleme, Meyve-Sebze Suları, Alkolsüz İçecekler</t>
  </si>
  <si>
    <t xml:space="preserve">AOAC.980.13 </t>
  </si>
  <si>
    <t>Fruktoz, Glikoz, Sakaroz, Maltoz, Laktoz Tayini</t>
  </si>
  <si>
    <t>COI/T.20/Doc.No.33</t>
  </si>
  <si>
    <t xml:space="preserve"> TS ISO 3433</t>
  </si>
  <si>
    <t>AOAC 2000.18/ TS 1330/ GAMMAM KİTABI</t>
  </si>
  <si>
    <t>TS EN ISO 659, TS EN ISO 11085</t>
  </si>
  <si>
    <t>Suda Çözünen Külde Alkalilik (Koh Cinsinden)(Km’de)</t>
  </si>
  <si>
    <t>ISO 15213-1</t>
  </si>
  <si>
    <t>Protein Tayini (Yakma Metodu-Dumas Prensibi)</t>
  </si>
  <si>
    <t>Tahıl Ve Tahıl Ürünleri</t>
  </si>
  <si>
    <t xml:space="preserve">Suda Çözünen Ve Çözünmeyen Kül (Toplam Küle Göre) </t>
  </si>
  <si>
    <t>%10 HCl’de Çözünmeyen Kül (Km’de)</t>
  </si>
  <si>
    <t>Fruktoz , Glukoz, Sakaroz, Maltoz, Früktoz + Glukoz, Früktoz/ Glukoz</t>
  </si>
  <si>
    <t>Yemeklik ve Sofralık Tuzlar</t>
  </si>
  <si>
    <t>IHC, Bölüm 5.1</t>
  </si>
  <si>
    <t>Pekmez, Reçel vb. Geleneksel Ürünler</t>
  </si>
  <si>
    <t>Siyah Çay (KM'de)</t>
  </si>
  <si>
    <t>Yeşil Çay (KM'de)</t>
  </si>
  <si>
    <t>Sorbik Asit (E 200)
Benzoik Asit (E 210)
Sorbik Asit (E 200) ve Benzoik Asit (E 210) Toplamı</t>
  </si>
  <si>
    <t>Tüm Gıdalar</t>
  </si>
  <si>
    <t>Asesulfam K (E 950)
Aspartam (E 951)
Sakkarin (E 954)</t>
  </si>
  <si>
    <t>Alkolsüz içecekler ve Aromalandırılmış süt ürünleri</t>
  </si>
  <si>
    <t>Natamisin/Pimarisin (E 235) (HPLC)</t>
  </si>
  <si>
    <t>Chrysene
Benz[a]anthracene
Benzo[b]fluoranthene
Benzo[a]pyrene</t>
  </si>
  <si>
    <t>E102 - Tartrazin / Tartrazine (FD&amp;C Yellow 5),
E104 - Kinolin sarısı/Quinoline Yellow WS,
E110 - Sunset Yellow FCF (Orange Yellow S, FD&amp;C Yellow 6),
E122 - Azorubin, karmosin / Carmoisine (azorubine),
E123 - Amarant / Amaranth (FD&amp;C Red2),
E124 - Ponceau 4R (Cochineal Red A, Brilliant Scarlet 4R),
E128 - Red 2G (Acid Red 1 / Azophloxine),
E129 - Allura Red AC,
E131 - Patent Blue V,
E132 - İndigotin, İndigo kaimin / Indigo carmine (indigotine, FD&amp;C Blue 2),
E133 - Brilliant Blue FCF (FD&amp;C Blue 1),
E142 - Green S,
E151 - Brilliant Black BN,</t>
  </si>
  <si>
    <t>İçecekler
Şekerli Ürünler
Baharat, Çay
Nişastalı Ürünler</t>
  </si>
  <si>
    <t>Tahin Helvası ve Tahin</t>
  </si>
  <si>
    <t>Nitrit (NO₂⁻)
Nitrat (NO₃⁻)</t>
  </si>
  <si>
    <t>Su (İçme Suları Hariç)
Sebze
Et ve Et Ürünleri</t>
  </si>
  <si>
    <t>Alkollü İçecekler (London Cin Hariç)</t>
  </si>
  <si>
    <t>Metil Alkol/Metanol
Tersiyer Bütil Alkol (TBA)</t>
  </si>
  <si>
    <t>COI / T.20 / Doc.No:26 / Rev. 5, TS 7503</t>
  </si>
  <si>
    <t>Gıda (Yaş Meyve-Sebzeler)
 - Yüksek su içerikli ürünler
 - Yüksek asit ve yüksek su içerikli ürünler</t>
  </si>
  <si>
    <t>Gıda (Tahıllar/Baklagiller)
 - Yüksek nişasta ve/veya protein ve düşük su ve yağ içerikli ürünler</t>
  </si>
  <si>
    <t>Gıda (Bal vb.)
 - Yüksek şeker ve düşük su içerikli ürünler</t>
  </si>
  <si>
    <t>Gıda
 - Et (Kas) ve Su Ürünleri</t>
  </si>
  <si>
    <t>Gıda (Fındık vb.)
 - Yüksek Yağ ve Çok Düşük Su İçerikli Ürünler</t>
  </si>
  <si>
    <t>Seçili Pestisitler (6)</t>
  </si>
  <si>
    <t>Yem
 - Yüksek su içerikli ürünler
 - Yüksek asit ve yüksek su içerikli ürünler
 - Yüksek nişasta ve/veya protein ve düşük su ve yağ içerikli ürünler
 - Orta yağ ve düşük su içerikli ürünler</t>
  </si>
  <si>
    <t>Fosfat (PO4 Cinsinden veya Fosfor) Tayini (Spektrofotometre)</t>
  </si>
  <si>
    <t>E220 - Kükürtdioksit (SO2)
E223 - Sodyummetabisülfit</t>
  </si>
  <si>
    <t>Balmumu
Petek</t>
  </si>
  <si>
    <t>Süt, Çay</t>
  </si>
  <si>
    <t>Et ve Et Ürünleri
Süt ve Süt Ürünleri</t>
  </si>
  <si>
    <t>İlgili TS Standardı</t>
  </si>
  <si>
    <t>Steroller</t>
  </si>
  <si>
    <t>Zeytinyağı
Bitki Adı İle Anılan Yağlar</t>
  </si>
  <si>
    <t>Yetiştiricilik Yolu İle Elde Edilen Su Ürünleri</t>
  </si>
  <si>
    <t>Sitrik Asit Analizi (KM'de)</t>
  </si>
  <si>
    <t>Peynir Çeşitleri</t>
  </si>
  <si>
    <t xml:space="preserve">İşletme İçi Metot – “S-KKAL-41, Rev.No:00” </t>
  </si>
  <si>
    <t>Fosfat Tuzları (Fosfor/Azot Oranı) Tespiti</t>
  </si>
  <si>
    <t>Fosfor (P) (ICP-MS Metodu)</t>
  </si>
  <si>
    <t>Azot (Yakma Metodu-Dumas Prensibi)</t>
  </si>
  <si>
    <t>Sitrat Tuzları (KM'de Sitrik Asit) Tayini</t>
  </si>
  <si>
    <t>Kuru Madde</t>
  </si>
  <si>
    <t>Ruhsatlandırmaya Esas Kalıntı (Pestisit) Analiz Çalışmaları Dosya Ücreti (Her Bir Ürün/Ürün Grubu İçin)</t>
  </si>
  <si>
    <t>Ruhsatlandırmaya Esas Analiz İlave Metot (Kalıntı Tanımının Tamamını İçeren Metot ve/veya Metotlar)</t>
  </si>
  <si>
    <t>Gıdalar
Gıda Katkı Maddeleri
Yemler
Kullanım Suları</t>
  </si>
  <si>
    <r>
      <rPr>
        <b/>
        <sz val="10"/>
        <rFont val="Arial"/>
        <family val="2"/>
        <charset val="162"/>
      </rPr>
      <t>NOTLAR:</t>
    </r>
    <r>
      <rPr>
        <sz val="7"/>
        <rFont val="Arial"/>
        <family val="2"/>
        <charset val="162"/>
      </rPr>
      <t xml:space="preserve">
1. Müdürlüğümüze Boya Miktarı Analizi (HPLC) için gönderilen şekerli ürün karışım numunelerinde, numunenin tek renk olması durumunda tek ücret alınacak, birden fazla renk olması durumunda ise renk sayısına göre analiz ücreti alınacaktır. Örneğin bir paket sarı şeker numunesi analize gönderilmişse sadece tek analiz ücreti (410,00 TL) alınacak, bir paket şeker numunesi analize gönderilmiş ve paket içinde sarı, kırmızı, mavi, yeşil renkli şekerler bulunuyorsa 4 renk için ayrı ayrı ücret (4x410,00 TL=1.640,00 TL) alınacaktır. Numune analize gönderildiğinde, numune içeriği bilinmiyorsa öncelikle tek renk için analiz ücreti yatırılacak, ek ücret yatırılıp yatırılmayacağı konusunda ilgili laboratuvar birimi ile görüşülecektir.
2. Alkollü içecek numunlerinde sadece Metil Alkol ve/veya Tersier Butil Alkol analizi talep edilmesi durumunda Hacmen alkol analizine de bakılıcağından Hacmen Alkol analiz bedeli ilave edilir. 
3. Kükürtdioksit (SO2) ve alkol analizleri için numune orijinal ambalajı ile gönderilmelidir. Bunlar uçucu bir madde olduğu için, numune ambalajının ağzı çok sıkı kapatılmış olmalıdır.
4. Benzoil Peroksit analizi için alınacak/gönderilecek numune ilk dolum yerinde ısı ve ışığa maruz kalmadan seri şekilde laboratuvara ulaştırılmalıdır.
5. Natamisin Analizi için gönderilecek Sert kabuklu, Yarı sert Kabuklu eski kaşar v.b. peynir numulerinde numunenin yüzeyi en az 40 cm2 olacak şekilde ve yoğurt numunelerinde yüzey karışmadan laboratuvara gönderilmelidir
6. Nitrit ve Nitrat analizleri için gönderilecek numuneler parçalanmamış olmalıdır.
7. Meyve Oranı (Pulp) Tayini’nde ayrıca Formol Sayısı analizi ilgili laboratuvar tarafınca yapılacak olup ücreti ayrıca yatırılmalıdır.
8. Kuru maddede hesaplanması ya da sonuç verilmesi talep edilen analizler için ya da ilgili mevzuat gereği sonuçlarının kuru madde üzerinden verilmesi gereken analizler için, analiz fiyatına kuru madde analiz fiyatı da ayrıca eklenecektir.
9. Enstrümantal cihazlarla aynı anda birden fazla parametrenin sonuç olarak verilmesi durumunda analizden tek ücret alınacaktır.
10. Ruhsatlandırmaya Esas Kalıntı (Pestisit) Analizlerinde; her bir numune için cihaz başına ayrıca pestisit analizi birim fiyatı ilave edilir
</t>
    </r>
  </si>
  <si>
    <r>
      <rPr>
        <b/>
        <sz val="10"/>
        <rFont val="Arial"/>
        <family val="2"/>
        <charset val="162"/>
      </rPr>
      <t>Seçili Pestisitler (1): Gıda - Yüksek su içerikli ürünler ile Yüksek asit ve yüksek su içerikli ürünler</t>
    </r>
    <r>
      <rPr>
        <sz val="7"/>
        <rFont val="Arial"/>
        <family val="2"/>
        <charset val="162"/>
      </rPr>
      <t xml:space="preserve">
</t>
    </r>
    <r>
      <rPr>
        <b/>
        <sz val="10"/>
        <rFont val="Arial"/>
        <family val="2"/>
        <charset val="162"/>
      </rPr>
      <t xml:space="preserve">
GC-MS/MS: </t>
    </r>
    <r>
      <rPr>
        <sz val="7"/>
        <rFont val="Arial"/>
        <family val="2"/>
        <charset val="162"/>
      </rPr>
      <t xml:space="preserve">2,4-DDD; 2,4-DDE; 2,4-DDT; 2-Phenylphenol; 4,4-DDD; 4,4-DDE; 4,4-DDT; 4-Chlorobenzyl Methyl Sulfone; 8-Hydroxyquinoline; Acetochlor; Aclonifen; Acrinathrin-1;  Acrinathrin-2; Alachlor; Aldrin; Azinphos Ethyl; Azinphos Methyl; Benfluralin; Beta Cyfluthrin; Bifenazate; Bifenthrin; Biphenyl; Bitertanol; Bromophos Ethyl; Bromopropylate; Bupirimate; Buprofezin; Cadusafos; Captan; Chinomethionat; Chlorbufam; Chlordane-Cis; Chlordane-Trans; Chlordecone; Chlorfenapyr; Chlorfenprop Methyl; Chlorothalonil; Chlorpropham; Chlorpyrifos Methyl; Chlorthal Dimethyl; Cyfluthrin; Cyhalofop Butyl; Cyhalothrin-Gamma; Cyhalothrin-Lambda; Cypermethrin; Cypermethrin Alpha; Cyproconazole; Deltamethrin; Dichlofluanid; Diclofop Methyl; Dicloran; Dicofol; Dieldrin; Dimethipin; Dinobuton; Diphenylamine; Disulfoton; Disulfoton Sulfone; Endosulfan-Alpha; Endosulfan-Beta; Endrin; EPN; EPTC; Esfenvalerate; Ethalfluralin; Ethofumesate; Ethofumesate 2-Keto; Ethoprophos; Ethoxyquin; Etoxazole; Etridiazole; Fenarimol; Fenitrothion; Fenpropathrin; Fenpropimorph; Fenvalerate; Flucythrinate-1; Flucythrinate-2; Flusilazole; Fluvalinate; Folpet; Formothion; HCH-Alpha; HCH-Beta; HCH-Gamma (Lindane); Heptachlor; Heptachlor Endo Epoxide; Heptachlor Exo Epoxide; Hexachlorobenzene; Hexaconazole; Iprodione; Isocarbophos; Isofenphos; Methacrifos; Methoxychlor; Mirex; Nitrofen; Nuarimol; Oxadiazon; Oxadixyl; Oxyfluorfen; Parathion Ethyl (Parathion); Parathion Methyl; Penconazole; Pendimethalin; Pentachloroaniline; Permethrin; Phenthoate; Phorate; Phosalone; Phthalimide (Folpet Met.); Procymidone; Prothiofos; Pyraflufen Ethyl; Pyridaben; Pyrimidifen; Quinalphos; Quinoxyfen; Quintozene (PCNB); Simazine; Spiroxamine-1; Spiroxamine-2; Tebuconazole; Tebufenpyrad; Tecnazene; Tefluthrin; Terbufos; Tetraconazole; Tetradifon; Tetramethrin; Tetrasul; Thiobencarb; Thiometon; THPI (Captan Metabolite); Tolclofos Methyl; Tolylfluanid; Triadimenol; Tri-Allate; Trifluralin; Triticonazole; Vinclozolin (141 Adet)
</t>
    </r>
    <r>
      <rPr>
        <b/>
        <sz val="10"/>
        <rFont val="Arial"/>
        <family val="2"/>
        <charset val="162"/>
      </rPr>
      <t>LC-MS/MS:</t>
    </r>
    <r>
      <rPr>
        <sz val="7"/>
        <rFont val="Arial"/>
        <family val="2"/>
        <charset val="162"/>
      </rPr>
      <t xml:space="preserve"> 2,4-D; 2,4-DB; Acephate; Acequinocyl; Acetamiprid; Acibenzolar Acid; Acibenzolar-S-Methyl; Aldicarb; Aldicarb Sulfone; Aldicarb Sulfoxide; Ametoctradin; Amidosulfuron; Amitraz; Amitraz Met. (DMA); Amitraz Met. (DMF); Amitraz Met. (DMPF); Atrazine; Azadirachtin; Azimsulfuron; Azoxystrobin; Benalaxy + Benalaxy M; Bendiocarb; Benfuracarb; Benomyl; Bensulfuron Methyl; Bentazone; Bentazone (6OH+8OH); Benzobicyclon; Bicyclopyrone; Bifenazate Diazene; Bispyribac Sodium; Bixafen; Boscalid; Bromoxynil; Bromuconazole-1; Brumuconazole-2; Butralin; Butylate; Carbaryl; Carbendazim; Carbofuran; Carbofuran 3-Hydroxy; Carbosulfan; Carboxin; Carboxin Sulfone; Carboxin Sulfoxide; Carfentrazone Ethyl; Chlorantraniliprole; Chlorfenvinphos; Chlorfluazuron; Chloridazon; Chloridazon Desphenyl; Chlorotoluron; Chlorpyrifos; Chlorsulfuron; Clethodim; Clodinafop; Clodinafop Propargyl; Clofentezine; Clomazone; Clothianidin; Cyantraniliprole; Cyazofamid; Cyclanilide; Cycloate; Cycloxydim; Cyflufenamid; Cyflumetofen; Cymoxanil; Cyprodinil; Cyromazine; Dazomet; Demeton S-Methyl; Demeton S-Methyl Sulphone; Desmedipham; Diafenthiuron; Diazinon; Dicamba; Dichlorprop + Dichlorprop-P; Dichlorvos; Diclofop Acid; Dicrotophos; Diethofencarb; Difenoconazole; Diflubenzuron; Diflufenican; Dimethachlor; Dimethenamid + Dimethenamid-P; Dimethoate; Dimethomorph; Diniconazole; Dinocap; Dioxacarb; Diphenamid; Dithianon; Diuron; DNOC; Dodine; Emamectin B1a; Epoxiconazole; Ethametsulfuron Methyl; Ethiofencarb; Ethion; Ethirimol; Ethoxysulfuron; Etofenprox; Famoxadone; Fenamidone; Fenamiphos; Fenamiphos Sulfone; Fenamiphos Sulfoxide; Fenazaquin; Fenbuconazole; Fenhexamid; Fenoxaprop Ethyl; Fenoxaprop-P; Fenoxycarb; Fenpyrazamine; Fenpyroximate; Fensulfothion; Fenthion; Fenthion Oxon; Fenthion Oxon Sulfone; Fenthion Oxon Sulfoxide; Fenthion Sulfone; Fenthion Sulfoxide; Fipronil; Fipronil Sulfone; Flazasulfuron; Flonicamid; Florasulam; Florpyrauxifen Benzyl; Fluazifop + Fluazifop-P; Fluazifop Butyl + Fluazifop-P Butyl; Fluazinam; Flubendiamide; Flucarbazone Sodium; Fludioxonil; Flufenacet; Flufenacet ESA Sodium Salt; Flufenoxuron; Flufenzin (Diflovidazin); Fluometuron; Fluopicolide; Fluopyram; Fluoxastrobin; Flupyradifurone; Fluquinconazole; Fluroxypyr; Fluroxypyr Meptyl; Fluthiacet; Flutolanil; Flutriafol; Fluxapyroxad; Fomesafen; Fonofos; Forchlorfenuron; Formetanate; Fosthiazate; Furathiocarb; Halauxifen; Halauxifen Methyl; Halosulfuron Methyl; Haloxyfop; Haloxyfop Methyl; Haloxyfop-2-Ethoxyethyl; Heptenophos; Hexaflumuron; Hexythiazox; Hymexazol; Imazalil; Imazamox; Imazapic; Imazapyr; Imazethapyr; Imidacloprid; Indaziflam; Indolylbutyric Acid; Indoxacarb; Iodosulfuron Methyl; Ioxynil; Ipconazole; Iprovalicarb; Isopyrazam; Isoxaben; Isoxaflutole; Kresoxim Methyl; Lenacil; Linuron; Lufenuron; Malaoxon; Malathion; Mandipropamid; MCPA; Mecarbam; Mecoprop (MCPP) + Mecoprop-P; Mefentrifluconazole; Mepanipyrim; Mephosfolan; Meptyldinocap; Mesosulfuron Methyl; Mesotrione; Metaflumizone-E; Metaflumizone-Z; Metalaxyl + Metalaxyl-M; Metamitron; Metazachlor; Metconazole; Methabenzthiazuron; Methamidophos; Methidathion; Methiocarb; Methiocarb Sulfone; Methiocarb Sulfoxide; Methomyl; Methoxyfenozide; Metolachlor + Metolachlor-S; Metosulam; Metrafenone; Metribuzin; Metsulfuron Methyl; Mevinphos; Molinate; Monocrotophos; Monolinuron; Myclobutanil; Napropamide; Nicosulfuron; Norflurazon; Novaluron; Omethoate; Orthosulfamuron; Oxamyl; Oxycarboxin; Oxydemeton Methyl; Paclobutrazol; Paraoxon Ethyl; Pencycuron; Pencycuron PB-Amine; Penflufen; Penoxsulam; Penthiopyrad; Phenmedipham; Phorate Oxon Sulfone; Phosmet; Phosphamidon; Picloram; Picoxystrobin; Pinoxaden; Pirimicarb; Pirimiphos Ethyl; Pirimiphos Methyl; Prochloraz; Profenofos; Profoxydim; Promecarb; Prometryn; Propamocarb; Propaquizafop; Propargite; Propazine; Propiconazole; Propoxur; Propoxycarbazone Sodium; Propyzamide; Proquinazid; Prosulfocarb; Prothioconazole; Prothioconazole Desthio; Pymetrozine; Pyraclostrobin; Pyrazophos; Pyrethrins (Pyrethrin-1); Pyrethrins (Pyrethrin-2); Pyridalyl; Pyridaphenthion; Pyridate; Pyridate Met. (Pyridafol-CL9673); Pyrimethanil; Pyriofenone; Pyriproxyfen; Pyroxasulfone; Pyroxsulam; Quinclorac; Quinmerac; Quizalofop + Quizalofop P; Quizalofop Ethyl + Quizalofop-P-Ethyl; Quizalofop Methyl; Rimsulfuron; Sedaxane; Sethoxydim; Sodium (2+4) Nitrophenolate; Sodium 5-Nitroguaiacolate; Spinetoram J; Spinoteram L; Spinosad (Spinosyn-A); Spinosad (Spinosyn-D); Spirodiclofen; Spiromesifen; Spirotetramat; Spirotetramat Met. (BYI08330-enol); Sulfosulfuron; Sulfoxaflor; Tebufenozide; Tembotrione (AE 0172747); Tepraloxydim; Terbuthlazine; Terbutryn; Tetrachlorvinphos; Thiabendazole; Thiacloprid; Thiamethoxam; Thiencarbazone Methyl; Thifensulfuron Methyl; Thiodicarb; Thiophanate Methyl; Tolfenpyrad; Tolylfluanid Met. (DMST); Tralkoxydim; Triadimefon; Triasulfuron; Triazophos; Tribenuron Methyl; Trichlorfon; Triclopyr; Tridemorph; Trifloxystrobin; Trifloxysulfuron; Triflumizole; Triflumuron; Triflusulfuron; Triforine; Tritosulfuron; Valifenalate; Zoxamide (335 Adet)</t>
    </r>
  </si>
  <si>
    <r>
      <rPr>
        <b/>
        <sz val="10"/>
        <rFont val="Arial"/>
        <family val="2"/>
        <charset val="162"/>
      </rPr>
      <t>Seçili Pestisitler (2): Gıda - Yüksek nişasta ve/veya protein ve düşük su ve yağ içerikli ürünler</t>
    </r>
    <r>
      <rPr>
        <sz val="7"/>
        <rFont val="Arial"/>
        <family val="2"/>
        <charset val="162"/>
      </rPr>
      <t xml:space="preserve">
</t>
    </r>
    <r>
      <rPr>
        <b/>
        <sz val="10"/>
        <rFont val="Arial"/>
        <family val="2"/>
        <charset val="162"/>
      </rPr>
      <t xml:space="preserve">GC-MS/MS: </t>
    </r>
    <r>
      <rPr>
        <b/>
        <sz val="7"/>
        <rFont val="Arial"/>
        <family val="2"/>
        <charset val="162"/>
      </rPr>
      <t>2,4-DDD; 2,4-DDE; 2,4-DDT; 2-Phenylphenol; 4,4-DDD; 4,4-DDE; 4,4-DDT; Acetochlor; Acrinathrin-1;</t>
    </r>
    <r>
      <rPr>
        <sz val="7"/>
        <rFont val="Arial"/>
        <family val="2"/>
        <charset val="162"/>
      </rPr>
      <t xml:space="preserve"> Acrinathrin-2;</t>
    </r>
    <r>
      <rPr>
        <b/>
        <sz val="7"/>
        <rFont val="Arial"/>
        <family val="2"/>
        <charset val="162"/>
      </rPr>
      <t xml:space="preserve"> Alachlor; Aldrin; Azinphos Ethyl; Azinphos Methyl; </t>
    </r>
    <r>
      <rPr>
        <sz val="7"/>
        <rFont val="Arial"/>
        <family val="2"/>
        <charset val="162"/>
      </rPr>
      <t>Benfluralin;</t>
    </r>
    <r>
      <rPr>
        <b/>
        <sz val="7"/>
        <rFont val="Arial"/>
        <family val="2"/>
        <charset val="162"/>
      </rPr>
      <t xml:space="preserve"> Bifenazate; Bifenthrin; Biphenyl; Bitertanol; Bromophos (B. Methyl); Bromophos Ethyl; Bromopropylate; Bupirimate; Buprofezin; Cadusafos; Captan; Chinomethionat; Chlorbufam; Chlordane-Cis; Chlordane-Trans; </t>
    </r>
    <r>
      <rPr>
        <sz val="7"/>
        <rFont val="Arial"/>
        <family val="2"/>
        <charset val="162"/>
      </rPr>
      <t>Chlordecone;</t>
    </r>
    <r>
      <rPr>
        <b/>
        <sz val="7"/>
        <rFont val="Arial"/>
        <family val="2"/>
        <charset val="162"/>
      </rPr>
      <t xml:space="preserve"> Chlorfenapyr; </t>
    </r>
    <r>
      <rPr>
        <sz val="7"/>
        <rFont val="Arial"/>
        <family val="2"/>
        <charset val="162"/>
      </rPr>
      <t>Chlorfenprop Methyl;</t>
    </r>
    <r>
      <rPr>
        <b/>
        <sz val="7"/>
        <rFont val="Arial"/>
        <family val="2"/>
        <charset val="162"/>
      </rPr>
      <t xml:space="preserve"> Chlorpropham; Chlorpyrifos Methyl; Chlorthal Dimethyl; Cyfluthrin; Cyfluthrin-Beta; </t>
    </r>
    <r>
      <rPr>
        <sz val="7"/>
        <rFont val="Arial"/>
        <family val="2"/>
        <charset val="162"/>
      </rPr>
      <t>Cyhalofop Butyl;</t>
    </r>
    <r>
      <rPr>
        <b/>
        <sz val="7"/>
        <rFont val="Arial"/>
        <family val="2"/>
        <charset val="162"/>
      </rPr>
      <t xml:space="preserve"> Cyhalothrin-Gamma; Cyhalothrin-Lambda; Cypermethrin; Cypermethrin Alpha; Cyproconazole; Deltamethrin; Diclofop Methyl; Dicloran; Dicofol; Dieldrin; </t>
    </r>
    <r>
      <rPr>
        <sz val="7"/>
        <rFont val="Arial"/>
        <family val="2"/>
        <charset val="162"/>
      </rPr>
      <t>Dimethipin;</t>
    </r>
    <r>
      <rPr>
        <b/>
        <sz val="7"/>
        <rFont val="Arial"/>
        <family val="2"/>
        <charset val="162"/>
      </rPr>
      <t xml:space="preserve"> Diphenylamine; </t>
    </r>
    <r>
      <rPr>
        <sz val="7"/>
        <rFont val="Arial"/>
        <family val="2"/>
        <charset val="162"/>
      </rPr>
      <t>Disulfoton;</t>
    </r>
    <r>
      <rPr>
        <b/>
        <sz val="7"/>
        <rFont val="Arial"/>
        <family val="2"/>
        <charset val="162"/>
      </rPr>
      <t xml:space="preserve"> Endosulfan-Alpha; Endosulfan-Beta; Endrin; EPN; EPTC; Esfenvalerate; Ethalfluralin; Ethofumesate;</t>
    </r>
    <r>
      <rPr>
        <sz val="7"/>
        <rFont val="Arial"/>
        <family val="2"/>
        <charset val="162"/>
      </rPr>
      <t xml:space="preserve"> Ethofumesate 2-Keto;</t>
    </r>
    <r>
      <rPr>
        <b/>
        <sz val="7"/>
        <rFont val="Arial"/>
        <family val="2"/>
        <charset val="162"/>
      </rPr>
      <t xml:space="preserve"> Ethoprophos; </t>
    </r>
    <r>
      <rPr>
        <sz val="7"/>
        <rFont val="Arial"/>
        <family val="2"/>
        <charset val="162"/>
      </rPr>
      <t>Ethoxyquin;</t>
    </r>
    <r>
      <rPr>
        <b/>
        <sz val="7"/>
        <rFont val="Arial"/>
        <family val="2"/>
        <charset val="162"/>
      </rPr>
      <t xml:space="preserve"> Etoxazole; </t>
    </r>
    <r>
      <rPr>
        <sz val="7"/>
        <rFont val="Arial"/>
        <family val="2"/>
        <charset val="162"/>
      </rPr>
      <t>Etridiazole;</t>
    </r>
    <r>
      <rPr>
        <b/>
        <sz val="7"/>
        <rFont val="Arial"/>
        <family val="2"/>
        <charset val="162"/>
      </rPr>
      <t xml:space="preserve"> Fenarimol; Fenitrothion; Fenpropathrin; </t>
    </r>
    <r>
      <rPr>
        <sz val="7"/>
        <rFont val="Arial"/>
        <family val="2"/>
        <charset val="162"/>
      </rPr>
      <t>Fenpropimorph;</t>
    </r>
    <r>
      <rPr>
        <b/>
        <sz val="7"/>
        <rFont val="Arial"/>
        <family val="2"/>
        <charset val="162"/>
      </rPr>
      <t xml:space="preserve"> Fenvalerate; </t>
    </r>
    <r>
      <rPr>
        <sz val="7"/>
        <rFont val="Arial"/>
        <family val="2"/>
        <charset val="162"/>
      </rPr>
      <t>Flucythrinate-1; Flucythrinate-2;</t>
    </r>
    <r>
      <rPr>
        <b/>
        <sz val="7"/>
        <rFont val="Arial"/>
        <family val="2"/>
        <charset val="162"/>
      </rPr>
      <t xml:space="preserve"> Flusilazole; Fluvalinate; Folpet; Formothion; HCH-Alpha; HCH-Beta; HCH-Gamma (Lindane); HCH-Delta; Heptachlor; Heptachlor Endo Epoxide; Heptachlor Exo Epoxide; Hexachlorobenzene; Hexaconazole; Isocarbophos; </t>
    </r>
    <r>
      <rPr>
        <sz val="7"/>
        <rFont val="Arial"/>
        <family val="2"/>
        <charset val="162"/>
      </rPr>
      <t>Isofenphos;</t>
    </r>
    <r>
      <rPr>
        <b/>
        <sz val="7"/>
        <rFont val="Arial"/>
        <family val="2"/>
        <charset val="162"/>
      </rPr>
      <t xml:space="preserve"> Methacrifos; Methoxychlor;</t>
    </r>
    <r>
      <rPr>
        <sz val="7"/>
        <rFont val="Arial"/>
        <family val="2"/>
        <charset val="162"/>
      </rPr>
      <t xml:space="preserve"> Mirex; Nitrofen;</t>
    </r>
    <r>
      <rPr>
        <b/>
        <sz val="7"/>
        <rFont val="Arial"/>
        <family val="2"/>
        <charset val="162"/>
      </rPr>
      <t xml:space="preserve"> Nuarimol; </t>
    </r>
    <r>
      <rPr>
        <sz val="7"/>
        <rFont val="Arial"/>
        <family val="2"/>
        <charset val="162"/>
      </rPr>
      <t>Oxadiazon;</t>
    </r>
    <r>
      <rPr>
        <b/>
        <sz val="7"/>
        <rFont val="Arial"/>
        <family val="2"/>
        <charset val="162"/>
      </rPr>
      <t xml:space="preserve"> Oxadixyl; Oxyfluorfen; Parathion Ethyl (Parathion); Parathion Methyl; Penconazole; Pendimethalin; Pentachloroaniline; Permethrin; Phenthoate; Phorate; Phosalone; Phthalimide (Folpet Met.); Procymidone; </t>
    </r>
    <r>
      <rPr>
        <sz val="7"/>
        <rFont val="Arial"/>
        <family val="2"/>
        <charset val="162"/>
      </rPr>
      <t>Prothiofos; Pyraflufen Ethyl;</t>
    </r>
    <r>
      <rPr>
        <b/>
        <sz val="7"/>
        <rFont val="Arial"/>
        <family val="2"/>
        <charset val="162"/>
      </rPr>
      <t xml:space="preserve"> Pyridaben; </t>
    </r>
    <r>
      <rPr>
        <sz val="7"/>
        <rFont val="Arial"/>
        <family val="2"/>
        <charset val="162"/>
      </rPr>
      <t>Pyrimidifen;</t>
    </r>
    <r>
      <rPr>
        <b/>
        <sz val="7"/>
        <rFont val="Arial"/>
        <family val="2"/>
        <charset val="162"/>
      </rPr>
      <t xml:space="preserve"> Quinoxyfen; Quintozene (PCNB); Simazine; Spiroxamine-1; </t>
    </r>
    <r>
      <rPr>
        <sz val="7"/>
        <rFont val="Arial"/>
        <family val="2"/>
        <charset val="162"/>
      </rPr>
      <t xml:space="preserve">Spiroxamine-2; </t>
    </r>
    <r>
      <rPr>
        <b/>
        <sz val="7"/>
        <rFont val="Arial"/>
        <family val="2"/>
        <charset val="162"/>
      </rPr>
      <t xml:space="preserve">Tebuconazole; Tebufenpyrad; Tecnazene; Tefluthrin; Terbufos; Tetraconazole; Tetradifon; Tetramethrin; Tetrasul; Thiobencarb; THPI (Captan Metabolite); Tolclofos Methyl; Tri-Allate; Trifluralin; Triticonazole; Vinclozolin </t>
    </r>
    <r>
      <rPr>
        <sz val="7"/>
        <rFont val="Arial"/>
        <family val="2"/>
        <charset val="162"/>
      </rPr>
      <t>(131 Adet)</t>
    </r>
    <r>
      <rPr>
        <b/>
        <sz val="7"/>
        <rFont val="Arial"/>
        <family val="2"/>
        <charset val="162"/>
      </rPr>
      <t xml:space="preserve">
</t>
    </r>
    <r>
      <rPr>
        <sz val="7"/>
        <rFont val="Arial"/>
        <family val="2"/>
        <charset val="162"/>
      </rPr>
      <t xml:space="preserve">
</t>
    </r>
    <r>
      <rPr>
        <b/>
        <sz val="10"/>
        <rFont val="Arial"/>
        <family val="2"/>
        <charset val="162"/>
      </rPr>
      <t>LC-MS/MS:</t>
    </r>
    <r>
      <rPr>
        <sz val="7"/>
        <rFont val="Arial"/>
        <family val="2"/>
        <charset val="162"/>
      </rPr>
      <t xml:space="preserve">2,4-D; </t>
    </r>
    <r>
      <rPr>
        <b/>
        <sz val="7"/>
        <rFont val="Arial"/>
        <family val="2"/>
        <charset val="162"/>
      </rPr>
      <t>Acephate;</t>
    </r>
    <r>
      <rPr>
        <sz val="7"/>
        <rFont val="Arial"/>
        <family val="2"/>
        <charset val="162"/>
      </rPr>
      <t xml:space="preserve"> Acequinocyl; </t>
    </r>
    <r>
      <rPr>
        <b/>
        <sz val="7"/>
        <rFont val="Arial"/>
        <family val="2"/>
        <charset val="162"/>
      </rPr>
      <t>Acetamiprid;</t>
    </r>
    <r>
      <rPr>
        <sz val="7"/>
        <rFont val="Arial"/>
        <family val="2"/>
        <charset val="162"/>
      </rPr>
      <t xml:space="preserve"> Acibenzolar Acid; Acibenzolar-S-Methyl; </t>
    </r>
    <r>
      <rPr>
        <b/>
        <sz val="7"/>
        <rFont val="Arial"/>
        <family val="2"/>
        <charset val="162"/>
      </rPr>
      <t>Aldicarb; Aldicarb Sulfone; Aldicarb Sulfoxide;</t>
    </r>
    <r>
      <rPr>
        <sz val="7"/>
        <rFont val="Arial"/>
        <family val="2"/>
        <charset val="162"/>
      </rPr>
      <t xml:space="preserve"> Ametoctradin; Amidosulfuron; </t>
    </r>
    <r>
      <rPr>
        <b/>
        <sz val="7"/>
        <rFont val="Arial"/>
        <family val="2"/>
        <charset val="162"/>
      </rPr>
      <t>Amitraz;</t>
    </r>
    <r>
      <rPr>
        <sz val="7"/>
        <rFont val="Arial"/>
        <family val="2"/>
        <charset val="162"/>
      </rPr>
      <t xml:space="preserve"> Amitraz Met. (DMA); </t>
    </r>
    <r>
      <rPr>
        <b/>
        <sz val="7"/>
        <rFont val="Arial"/>
        <family val="2"/>
        <charset val="162"/>
      </rPr>
      <t>Amitraz Met. (DMF); Amitraz Met. (DMPF);</t>
    </r>
    <r>
      <rPr>
        <sz val="7"/>
        <rFont val="Arial"/>
        <family val="2"/>
        <charset val="162"/>
      </rPr>
      <t xml:space="preserve"> </t>
    </r>
    <r>
      <rPr>
        <b/>
        <sz val="7"/>
        <rFont val="Arial"/>
        <family val="2"/>
        <charset val="162"/>
      </rPr>
      <t>Atrazine;</t>
    </r>
    <r>
      <rPr>
        <sz val="7"/>
        <rFont val="Arial"/>
        <family val="2"/>
        <charset val="162"/>
      </rPr>
      <t xml:space="preserve"> Azimsulfuron; </t>
    </r>
    <r>
      <rPr>
        <b/>
        <sz val="7"/>
        <rFont val="Arial"/>
        <family val="2"/>
        <charset val="162"/>
      </rPr>
      <t>Azoxystrobin; Benalaxy + Benalaxy M;</t>
    </r>
    <r>
      <rPr>
        <sz val="7"/>
        <rFont val="Arial"/>
        <family val="2"/>
        <charset val="162"/>
      </rPr>
      <t xml:space="preserve"> Bendiocarb;</t>
    </r>
    <r>
      <rPr>
        <b/>
        <sz val="7"/>
        <rFont val="Arial"/>
        <family val="2"/>
        <charset val="162"/>
      </rPr>
      <t xml:space="preserve"> Benfuracarb;</t>
    </r>
    <r>
      <rPr>
        <sz val="7"/>
        <rFont val="Arial"/>
        <family val="2"/>
        <charset val="162"/>
      </rPr>
      <t xml:space="preserve"> Benomyl;</t>
    </r>
    <r>
      <rPr>
        <b/>
        <sz val="7"/>
        <rFont val="Arial"/>
        <family val="2"/>
        <charset val="162"/>
      </rPr>
      <t xml:space="preserve"> Bensulfuron Methyl;</t>
    </r>
    <r>
      <rPr>
        <sz val="7"/>
        <rFont val="Arial"/>
        <family val="2"/>
        <charset val="162"/>
      </rPr>
      <t xml:space="preserve"> </t>
    </r>
    <r>
      <rPr>
        <b/>
        <sz val="7"/>
        <rFont val="Arial"/>
        <family val="2"/>
        <charset val="162"/>
      </rPr>
      <t>Bentazone;</t>
    </r>
    <r>
      <rPr>
        <sz val="7"/>
        <rFont val="Arial"/>
        <family val="2"/>
        <charset val="162"/>
      </rPr>
      <t xml:space="preserve"> Bentazone (6OH+8OH); Benzobicyclon; Bispyribac Sodium; Bixafen; </t>
    </r>
    <r>
      <rPr>
        <b/>
        <sz val="7"/>
        <rFont val="Arial"/>
        <family val="2"/>
        <charset val="162"/>
      </rPr>
      <t>Boscalid;</t>
    </r>
    <r>
      <rPr>
        <sz val="7"/>
        <rFont val="Arial"/>
        <family val="2"/>
        <charset val="162"/>
      </rPr>
      <t xml:space="preserve"> </t>
    </r>
    <r>
      <rPr>
        <b/>
        <sz val="7"/>
        <rFont val="Arial"/>
        <family val="2"/>
        <charset val="162"/>
      </rPr>
      <t>Bromoxynil;</t>
    </r>
    <r>
      <rPr>
        <sz val="7"/>
        <rFont val="Arial"/>
        <family val="2"/>
        <charset val="162"/>
      </rPr>
      <t xml:space="preserve"> </t>
    </r>
    <r>
      <rPr>
        <b/>
        <sz val="7"/>
        <rFont val="Arial"/>
        <family val="2"/>
        <charset val="162"/>
      </rPr>
      <t>Bromuconazole-1;</t>
    </r>
    <r>
      <rPr>
        <sz val="7"/>
        <rFont val="Arial"/>
        <family val="2"/>
        <charset val="162"/>
      </rPr>
      <t xml:space="preserve"> Brumuconazole-2; </t>
    </r>
    <r>
      <rPr>
        <b/>
        <sz val="7"/>
        <rFont val="Arial"/>
        <family val="2"/>
        <charset val="162"/>
      </rPr>
      <t>Butralin; Butylate;</t>
    </r>
    <r>
      <rPr>
        <sz val="7"/>
        <rFont val="Arial"/>
        <family val="2"/>
        <charset val="162"/>
      </rPr>
      <t xml:space="preserve"> </t>
    </r>
    <r>
      <rPr>
        <b/>
        <sz val="7"/>
        <rFont val="Arial"/>
        <family val="2"/>
        <charset val="162"/>
      </rPr>
      <t>Carbaryl; Carbendazim; Carbofuran; Carbofuran 3-Hydroxy; Carbosulfan; Carboxin;</t>
    </r>
    <r>
      <rPr>
        <sz val="7"/>
        <rFont val="Arial"/>
        <family val="2"/>
        <charset val="162"/>
      </rPr>
      <t xml:space="preserve"> Carboxin Sulfone; Carboxin Sulfoxide; </t>
    </r>
    <r>
      <rPr>
        <b/>
        <sz val="7"/>
        <rFont val="Arial"/>
        <family val="2"/>
        <charset val="162"/>
      </rPr>
      <t>Carfentrazone Ethyl; Chlorantraniliprole;</t>
    </r>
    <r>
      <rPr>
        <sz val="7"/>
        <rFont val="Arial"/>
        <family val="2"/>
        <charset val="162"/>
      </rPr>
      <t xml:space="preserve"> </t>
    </r>
    <r>
      <rPr>
        <b/>
        <sz val="7"/>
        <rFont val="Arial"/>
        <family val="2"/>
        <charset val="162"/>
      </rPr>
      <t>Chlorfenvinphos;</t>
    </r>
    <r>
      <rPr>
        <sz val="7"/>
        <rFont val="Arial"/>
        <family val="2"/>
        <charset val="162"/>
      </rPr>
      <t xml:space="preserve"> </t>
    </r>
    <r>
      <rPr>
        <b/>
        <sz val="7"/>
        <rFont val="Arial"/>
        <family val="2"/>
        <charset val="162"/>
      </rPr>
      <t>Chlorfluazuron; Chloridazon;</t>
    </r>
    <r>
      <rPr>
        <sz val="7"/>
        <rFont val="Arial"/>
        <family val="2"/>
        <charset val="162"/>
      </rPr>
      <t xml:space="preserve"> Chloridazon Desphenyl; Chlorotoluron; </t>
    </r>
    <r>
      <rPr>
        <b/>
        <sz val="7"/>
        <rFont val="Arial"/>
        <family val="2"/>
        <charset val="162"/>
      </rPr>
      <t>Chlorpyrifos; Chlorsulfuron; Clethodim;</t>
    </r>
    <r>
      <rPr>
        <sz val="7"/>
        <rFont val="Arial"/>
        <family val="2"/>
        <charset val="162"/>
      </rPr>
      <t xml:space="preserve"> Clodinafop; </t>
    </r>
    <r>
      <rPr>
        <b/>
        <sz val="7"/>
        <rFont val="Arial"/>
        <family val="2"/>
        <charset val="162"/>
      </rPr>
      <t>Clodinafop Propargyl; Clofentezine;</t>
    </r>
    <r>
      <rPr>
        <sz val="7"/>
        <rFont val="Arial"/>
        <family val="2"/>
        <charset val="162"/>
      </rPr>
      <t xml:space="preserve"> Clomazone; </t>
    </r>
    <r>
      <rPr>
        <b/>
        <sz val="7"/>
        <rFont val="Arial"/>
        <family val="2"/>
        <charset val="162"/>
      </rPr>
      <t>Clothianidin;</t>
    </r>
    <r>
      <rPr>
        <sz val="7"/>
        <rFont val="Arial"/>
        <family val="2"/>
        <charset val="162"/>
      </rPr>
      <t xml:space="preserve"> Cyantraniliprole; </t>
    </r>
    <r>
      <rPr>
        <b/>
        <sz val="7"/>
        <rFont val="Arial"/>
        <family val="2"/>
        <charset val="162"/>
      </rPr>
      <t>Cyazofamid;</t>
    </r>
    <r>
      <rPr>
        <sz val="7"/>
        <rFont val="Arial"/>
        <family val="2"/>
        <charset val="162"/>
      </rPr>
      <t xml:space="preserve"> Cyclanilide; </t>
    </r>
    <r>
      <rPr>
        <b/>
        <sz val="7"/>
        <rFont val="Arial"/>
        <family val="2"/>
        <charset val="162"/>
      </rPr>
      <t>Cycloate;</t>
    </r>
    <r>
      <rPr>
        <sz val="7"/>
        <rFont val="Arial"/>
        <family val="2"/>
        <charset val="162"/>
      </rPr>
      <t xml:space="preserve"> Cycloxydim; </t>
    </r>
    <r>
      <rPr>
        <b/>
        <sz val="7"/>
        <rFont val="Arial"/>
        <family val="2"/>
        <charset val="162"/>
      </rPr>
      <t>Cyflufenamid;</t>
    </r>
    <r>
      <rPr>
        <sz val="7"/>
        <rFont val="Arial"/>
        <family val="2"/>
        <charset val="162"/>
      </rPr>
      <t xml:space="preserve"> Cyflumetofen; </t>
    </r>
    <r>
      <rPr>
        <b/>
        <sz val="7"/>
        <rFont val="Arial"/>
        <family val="2"/>
        <charset val="162"/>
      </rPr>
      <t>Cymoxanil;</t>
    </r>
    <r>
      <rPr>
        <sz val="7"/>
        <rFont val="Arial"/>
        <family val="2"/>
        <charset val="162"/>
      </rPr>
      <t xml:space="preserve"> </t>
    </r>
    <r>
      <rPr>
        <b/>
        <sz val="7"/>
        <rFont val="Arial"/>
        <family val="2"/>
        <charset val="162"/>
      </rPr>
      <t>Cyprodinil;</t>
    </r>
    <r>
      <rPr>
        <sz val="7"/>
        <rFont val="Arial"/>
        <family val="2"/>
        <charset val="162"/>
      </rPr>
      <t xml:space="preserve"> Cyromazine; </t>
    </r>
    <r>
      <rPr>
        <b/>
        <sz val="7"/>
        <rFont val="Arial"/>
        <family val="2"/>
        <charset val="162"/>
      </rPr>
      <t>Dazomet;</t>
    </r>
    <r>
      <rPr>
        <sz val="7"/>
        <rFont val="Arial"/>
        <family val="2"/>
        <charset val="162"/>
      </rPr>
      <t xml:space="preserve"> </t>
    </r>
    <r>
      <rPr>
        <b/>
        <sz val="7"/>
        <rFont val="Arial"/>
        <family val="2"/>
        <charset val="162"/>
      </rPr>
      <t>Demeton S-Methyl; Demeton S-Methyl Sulphone;</t>
    </r>
    <r>
      <rPr>
        <sz val="7"/>
        <rFont val="Arial"/>
        <family val="2"/>
        <charset val="162"/>
      </rPr>
      <t xml:space="preserve"> Desmedipham; </t>
    </r>
    <r>
      <rPr>
        <b/>
        <sz val="7"/>
        <rFont val="Arial"/>
        <family val="2"/>
        <charset val="162"/>
      </rPr>
      <t>Diafenthiuron; Diazinon;</t>
    </r>
    <r>
      <rPr>
        <sz val="7"/>
        <rFont val="Arial"/>
        <family val="2"/>
        <charset val="162"/>
      </rPr>
      <t xml:space="preserve"> Dichlorprop + Dichlorprop-P; </t>
    </r>
    <r>
      <rPr>
        <b/>
        <sz val="7"/>
        <rFont val="Arial"/>
        <family val="2"/>
        <charset val="162"/>
      </rPr>
      <t>Dichlorvos;</t>
    </r>
    <r>
      <rPr>
        <sz val="7"/>
        <rFont val="Arial"/>
        <family val="2"/>
        <charset val="162"/>
      </rPr>
      <t xml:space="preserve"> Diclofop Acid; </t>
    </r>
    <r>
      <rPr>
        <b/>
        <sz val="7"/>
        <rFont val="Arial"/>
        <family val="2"/>
        <charset val="162"/>
      </rPr>
      <t>Dicrotophos; Diethofencarb; Difenoconazole; Diflubenzuron;</t>
    </r>
    <r>
      <rPr>
        <sz val="7"/>
        <rFont val="Arial"/>
        <family val="2"/>
        <charset val="162"/>
      </rPr>
      <t xml:space="preserve"> Diflufenican; Dimethachlor; </t>
    </r>
    <r>
      <rPr>
        <b/>
        <sz val="7"/>
        <rFont val="Arial"/>
        <family val="2"/>
        <charset val="162"/>
      </rPr>
      <t>Dimethenamid</t>
    </r>
    <r>
      <rPr>
        <sz val="7"/>
        <rFont val="Arial"/>
        <family val="2"/>
        <charset val="162"/>
      </rPr>
      <t xml:space="preserve"> + Dimethenamid-P; </t>
    </r>
    <r>
      <rPr>
        <b/>
        <sz val="7"/>
        <rFont val="Arial"/>
        <family val="2"/>
        <charset val="162"/>
      </rPr>
      <t>Dimethoate;</t>
    </r>
    <r>
      <rPr>
        <sz val="7"/>
        <rFont val="Arial"/>
        <family val="2"/>
        <charset val="162"/>
      </rPr>
      <t xml:space="preserve"> </t>
    </r>
    <r>
      <rPr>
        <b/>
        <sz val="7"/>
        <rFont val="Arial"/>
        <family val="2"/>
        <charset val="162"/>
      </rPr>
      <t>Dimethomorph; Diniconazole; Dinocap; Dioxacarb; Diphenamid;</t>
    </r>
    <r>
      <rPr>
        <sz val="7"/>
        <rFont val="Arial"/>
        <family val="2"/>
        <charset val="162"/>
      </rPr>
      <t xml:space="preserve"> Dithianon; </t>
    </r>
    <r>
      <rPr>
        <b/>
        <sz val="7"/>
        <rFont val="Arial"/>
        <family val="2"/>
        <charset val="162"/>
      </rPr>
      <t>Diuron;</t>
    </r>
    <r>
      <rPr>
        <sz val="7"/>
        <rFont val="Arial"/>
        <family val="2"/>
        <charset val="162"/>
      </rPr>
      <t xml:space="preserve"> DNOC; </t>
    </r>
    <r>
      <rPr>
        <b/>
        <sz val="7"/>
        <rFont val="Arial"/>
        <family val="2"/>
        <charset val="162"/>
      </rPr>
      <t>Dodine;</t>
    </r>
    <r>
      <rPr>
        <sz val="7"/>
        <rFont val="Arial"/>
        <family val="2"/>
        <charset val="162"/>
      </rPr>
      <t xml:space="preserve"> Emamectin B1a; </t>
    </r>
    <r>
      <rPr>
        <b/>
        <sz val="7"/>
        <rFont val="Arial"/>
        <family val="2"/>
        <charset val="162"/>
      </rPr>
      <t>Epoxiconazole;</t>
    </r>
    <r>
      <rPr>
        <sz val="7"/>
        <rFont val="Arial"/>
        <family val="2"/>
        <charset val="162"/>
      </rPr>
      <t xml:space="preserve"> Ethametsulfuron Methyl; </t>
    </r>
    <r>
      <rPr>
        <b/>
        <sz val="7"/>
        <rFont val="Arial"/>
        <family val="2"/>
        <charset val="162"/>
      </rPr>
      <t>Ethiofencarb;</t>
    </r>
    <r>
      <rPr>
        <sz val="7"/>
        <rFont val="Arial"/>
        <family val="2"/>
        <charset val="162"/>
      </rPr>
      <t xml:space="preserve"> </t>
    </r>
    <r>
      <rPr>
        <b/>
        <sz val="7"/>
        <rFont val="Arial"/>
        <family val="2"/>
        <charset val="162"/>
      </rPr>
      <t>Ethion; Ethirimol;</t>
    </r>
    <r>
      <rPr>
        <sz val="7"/>
        <rFont val="Arial"/>
        <family val="2"/>
        <charset val="162"/>
      </rPr>
      <t xml:space="preserve"> Ethoxysulfuron; </t>
    </r>
    <r>
      <rPr>
        <b/>
        <sz val="7"/>
        <rFont val="Arial"/>
        <family val="2"/>
        <charset val="162"/>
      </rPr>
      <t>Etofenprox;</t>
    </r>
    <r>
      <rPr>
        <sz val="7"/>
        <rFont val="Arial"/>
        <family val="2"/>
        <charset val="162"/>
      </rPr>
      <t xml:space="preserve"> </t>
    </r>
    <r>
      <rPr>
        <b/>
        <sz val="7"/>
        <rFont val="Arial"/>
        <family val="2"/>
        <charset val="162"/>
      </rPr>
      <t>Famoxadone; Fenamidone; Fenamiphos; Fenamiphos Sulfone; Fenamiphos Sulfoxide; Fenazaquin; Fenbuconazole; Fenhexamid; Fenoxaprop Ethyl;</t>
    </r>
    <r>
      <rPr>
        <sz val="7"/>
        <rFont val="Arial"/>
        <family val="2"/>
        <charset val="162"/>
      </rPr>
      <t xml:space="preserve"> Fenoxaprop-P; </t>
    </r>
    <r>
      <rPr>
        <b/>
        <sz val="7"/>
        <rFont val="Arial"/>
        <family val="2"/>
        <charset val="162"/>
      </rPr>
      <t>Fenoxycarb;</t>
    </r>
    <r>
      <rPr>
        <sz val="7"/>
        <rFont val="Arial"/>
        <family val="2"/>
        <charset val="162"/>
      </rPr>
      <t xml:space="preserve"> Fenpyrazamine; </t>
    </r>
    <r>
      <rPr>
        <b/>
        <sz val="7"/>
        <rFont val="Arial"/>
        <family val="2"/>
        <charset val="162"/>
      </rPr>
      <t>Fenpyroximate;</t>
    </r>
    <r>
      <rPr>
        <sz val="7"/>
        <rFont val="Arial"/>
        <family val="2"/>
        <charset val="162"/>
      </rPr>
      <t xml:space="preserve"> Fensulfothion; </t>
    </r>
    <r>
      <rPr>
        <b/>
        <sz val="7"/>
        <rFont val="Arial"/>
        <family val="2"/>
        <charset val="162"/>
      </rPr>
      <t>Fenthion;</t>
    </r>
    <r>
      <rPr>
        <sz val="7"/>
        <rFont val="Arial"/>
        <family val="2"/>
        <charset val="162"/>
      </rPr>
      <t xml:space="preserve"> Fenthion Oxon; Fenthion Oxon Sulfone; Fenthion Oxon Sulfoxide; </t>
    </r>
    <r>
      <rPr>
        <b/>
        <sz val="7"/>
        <rFont val="Arial"/>
        <family val="2"/>
        <charset val="162"/>
      </rPr>
      <t xml:space="preserve">Fenthion Sulfone; Fenthion Sulfoxide; Fipronil; Fipronil Sulfone; </t>
    </r>
    <r>
      <rPr>
        <sz val="7"/>
        <rFont val="Arial"/>
        <family val="2"/>
        <charset val="162"/>
      </rPr>
      <t xml:space="preserve">Flazasulfuron; Flonicamid; Florasulam; Florpyrauxifen Benzyl; Fluazifop + Fluazifop-P; Fluazifop Butyl + </t>
    </r>
    <r>
      <rPr>
        <b/>
        <sz val="7"/>
        <rFont val="Arial"/>
        <family val="2"/>
        <charset val="162"/>
      </rPr>
      <t>Fluazifop-P Butyl;</t>
    </r>
    <r>
      <rPr>
        <sz val="7"/>
        <rFont val="Arial"/>
        <family val="2"/>
        <charset val="162"/>
      </rPr>
      <t xml:space="preserve"> </t>
    </r>
    <r>
      <rPr>
        <b/>
        <sz val="7"/>
        <rFont val="Arial"/>
        <family val="2"/>
        <charset val="162"/>
      </rPr>
      <t>Fluazinam;</t>
    </r>
    <r>
      <rPr>
        <sz val="7"/>
        <rFont val="Arial"/>
        <family val="2"/>
        <charset val="162"/>
      </rPr>
      <t xml:space="preserve"> Flucarbazone Sodium; </t>
    </r>
    <r>
      <rPr>
        <b/>
        <sz val="7"/>
        <rFont val="Arial"/>
        <family val="2"/>
        <charset val="162"/>
      </rPr>
      <t>Fludioxonil;</t>
    </r>
    <r>
      <rPr>
        <sz val="7"/>
        <rFont val="Arial"/>
        <family val="2"/>
        <charset val="162"/>
      </rPr>
      <t xml:space="preserve"> Flufenacet; Flufenacet ESA Sodium Salt; </t>
    </r>
    <r>
      <rPr>
        <b/>
        <sz val="7"/>
        <rFont val="Arial"/>
        <family val="2"/>
        <charset val="162"/>
      </rPr>
      <t>Flufenoxuron;</t>
    </r>
    <r>
      <rPr>
        <sz val="7"/>
        <rFont val="Arial"/>
        <family val="2"/>
        <charset val="162"/>
      </rPr>
      <t xml:space="preserve"> Flufenzin (Diflovidazin); Fluometuron; </t>
    </r>
    <r>
      <rPr>
        <b/>
        <sz val="7"/>
        <rFont val="Arial"/>
        <family val="2"/>
        <charset val="162"/>
      </rPr>
      <t>Fluopicolide;</t>
    </r>
    <r>
      <rPr>
        <sz val="7"/>
        <rFont val="Arial"/>
        <family val="2"/>
        <charset val="162"/>
      </rPr>
      <t xml:space="preserve"> </t>
    </r>
    <r>
      <rPr>
        <b/>
        <sz val="7"/>
        <rFont val="Arial"/>
        <family val="2"/>
        <charset val="162"/>
      </rPr>
      <t>Fluopyram;</t>
    </r>
    <r>
      <rPr>
        <sz val="7"/>
        <rFont val="Arial"/>
        <family val="2"/>
        <charset val="162"/>
      </rPr>
      <t xml:space="preserve"> Fluoxastrobin; Flupyradifurone; </t>
    </r>
    <r>
      <rPr>
        <b/>
        <sz val="7"/>
        <rFont val="Arial"/>
        <family val="2"/>
        <charset val="162"/>
      </rPr>
      <t>Fluquinconazole;</t>
    </r>
    <r>
      <rPr>
        <sz val="7"/>
        <rFont val="Arial"/>
        <family val="2"/>
        <charset val="162"/>
      </rPr>
      <t xml:space="preserve"> Fluroxypyr; Fluroxypyr Meptyl; Fluthiacet; Flutolanil; </t>
    </r>
    <r>
      <rPr>
        <b/>
        <sz val="7"/>
        <rFont val="Arial"/>
        <family val="2"/>
        <charset val="162"/>
      </rPr>
      <t>Flutriafol;</t>
    </r>
    <r>
      <rPr>
        <sz val="7"/>
        <rFont val="Arial"/>
        <family val="2"/>
        <charset val="162"/>
      </rPr>
      <t xml:space="preserve"> Fluxapyroxad; Fomesafen; </t>
    </r>
    <r>
      <rPr>
        <b/>
        <sz val="7"/>
        <rFont val="Arial"/>
        <family val="2"/>
        <charset val="162"/>
      </rPr>
      <t xml:space="preserve">Fonofos; Forchlorfenuron; Formetanate; Fosthiazate; Furathiocarb; </t>
    </r>
    <r>
      <rPr>
        <sz val="7"/>
        <rFont val="Arial"/>
        <family val="2"/>
        <charset val="162"/>
      </rPr>
      <t xml:space="preserve">Halauxifen; Halauxifen Methyl; </t>
    </r>
    <r>
      <rPr>
        <b/>
        <sz val="7"/>
        <rFont val="Arial"/>
        <family val="2"/>
        <charset val="162"/>
      </rPr>
      <t>Halosulfuron Methyl;</t>
    </r>
    <r>
      <rPr>
        <sz val="7"/>
        <rFont val="Arial"/>
        <family val="2"/>
        <charset val="162"/>
      </rPr>
      <t xml:space="preserve"> Haloxyfop; </t>
    </r>
    <r>
      <rPr>
        <b/>
        <sz val="7"/>
        <rFont val="Arial"/>
        <family val="2"/>
        <charset val="162"/>
      </rPr>
      <t>Haloxyfop Methyl; Haloxyfop-2-Ethoxyethyl;</t>
    </r>
    <r>
      <rPr>
        <sz val="7"/>
        <rFont val="Arial"/>
        <family val="2"/>
        <charset val="162"/>
      </rPr>
      <t xml:space="preserve"> </t>
    </r>
    <r>
      <rPr>
        <b/>
        <sz val="7"/>
        <rFont val="Arial"/>
        <family val="2"/>
        <charset val="162"/>
      </rPr>
      <t>Heptenophos;</t>
    </r>
    <r>
      <rPr>
        <sz val="7"/>
        <rFont val="Arial"/>
        <family val="2"/>
        <charset val="162"/>
      </rPr>
      <t xml:space="preserve"> </t>
    </r>
    <r>
      <rPr>
        <b/>
        <sz val="7"/>
        <rFont val="Arial"/>
        <family val="2"/>
        <charset val="162"/>
      </rPr>
      <t>Hexaflumuron;</t>
    </r>
    <r>
      <rPr>
        <sz val="7"/>
        <rFont val="Arial"/>
        <family val="2"/>
        <charset val="162"/>
      </rPr>
      <t xml:space="preserve"> </t>
    </r>
    <r>
      <rPr>
        <b/>
        <sz val="7"/>
        <rFont val="Arial"/>
        <family val="2"/>
        <charset val="162"/>
      </rPr>
      <t>Hexythiazox;</t>
    </r>
    <r>
      <rPr>
        <sz val="7"/>
        <rFont val="Arial"/>
        <family val="2"/>
        <charset val="162"/>
      </rPr>
      <t xml:space="preserve"> Hymexazol; </t>
    </r>
    <r>
      <rPr>
        <b/>
        <sz val="7"/>
        <rFont val="Arial"/>
        <family val="2"/>
        <charset val="162"/>
      </rPr>
      <t>Imazalil;</t>
    </r>
    <r>
      <rPr>
        <sz val="7"/>
        <rFont val="Arial"/>
        <family val="2"/>
        <charset val="162"/>
      </rPr>
      <t xml:space="preserve"> Imazamox; Imazapic; Imazapyr; Imazethapyr; </t>
    </r>
    <r>
      <rPr>
        <b/>
        <sz val="7"/>
        <rFont val="Arial"/>
        <family val="2"/>
        <charset val="162"/>
      </rPr>
      <t>Imidacloprid;</t>
    </r>
    <r>
      <rPr>
        <sz val="7"/>
        <rFont val="Arial"/>
        <family val="2"/>
        <charset val="162"/>
      </rPr>
      <t xml:space="preserve"> Indaziflam; Indolylbutyric Acid; </t>
    </r>
    <r>
      <rPr>
        <b/>
        <sz val="7"/>
        <rFont val="Arial"/>
        <family val="2"/>
        <charset val="162"/>
      </rPr>
      <t>Indoxacarb; Iodosulfuron Methyl; Ioxynil;</t>
    </r>
    <r>
      <rPr>
        <sz val="7"/>
        <rFont val="Arial"/>
        <family val="2"/>
        <charset val="162"/>
      </rPr>
      <t xml:space="preserve"> Ipconazole; </t>
    </r>
    <r>
      <rPr>
        <b/>
        <sz val="7"/>
        <rFont val="Arial"/>
        <family val="2"/>
        <charset val="162"/>
      </rPr>
      <t>Iprovalicarb;</t>
    </r>
    <r>
      <rPr>
        <sz val="7"/>
        <rFont val="Arial"/>
        <family val="2"/>
        <charset val="162"/>
      </rPr>
      <t xml:space="preserve"> </t>
    </r>
    <r>
      <rPr>
        <b/>
        <sz val="7"/>
        <rFont val="Arial"/>
        <family val="2"/>
        <charset val="162"/>
      </rPr>
      <t>Isopyrazam;</t>
    </r>
    <r>
      <rPr>
        <sz val="7"/>
        <rFont val="Arial"/>
        <family val="2"/>
        <charset val="162"/>
      </rPr>
      <t xml:space="preserve"> Isoxaben; Isoxaflutole; </t>
    </r>
    <r>
      <rPr>
        <b/>
        <sz val="7"/>
        <rFont val="Arial"/>
        <family val="2"/>
        <charset val="162"/>
      </rPr>
      <t>Kresoxim Methyl; Lenacil; Linuron;</t>
    </r>
    <r>
      <rPr>
        <sz val="7"/>
        <rFont val="Arial"/>
        <family val="2"/>
        <charset val="162"/>
      </rPr>
      <t xml:space="preserve"> </t>
    </r>
    <r>
      <rPr>
        <b/>
        <sz val="7"/>
        <rFont val="Arial"/>
        <family val="2"/>
        <charset val="162"/>
      </rPr>
      <t>Lufenuron; Malaoxon; Malathion; Mandipropamid; MCPA;</t>
    </r>
    <r>
      <rPr>
        <sz val="7"/>
        <rFont val="Arial"/>
        <family val="2"/>
        <charset val="162"/>
      </rPr>
      <t xml:space="preserve"> </t>
    </r>
    <r>
      <rPr>
        <b/>
        <sz val="7"/>
        <rFont val="Arial"/>
        <family val="2"/>
        <charset val="162"/>
      </rPr>
      <t>Mecarbam;</t>
    </r>
    <r>
      <rPr>
        <sz val="7"/>
        <rFont val="Arial"/>
        <family val="2"/>
        <charset val="162"/>
      </rPr>
      <t xml:space="preserve"> Mecoprop (MCPP) + Mecoprop-P; Mefentrifluconazole; </t>
    </r>
    <r>
      <rPr>
        <b/>
        <sz val="7"/>
        <rFont val="Arial"/>
        <family val="2"/>
        <charset val="162"/>
      </rPr>
      <t>Mepanipyrim;</t>
    </r>
    <r>
      <rPr>
        <sz val="7"/>
        <rFont val="Arial"/>
        <family val="2"/>
        <charset val="162"/>
      </rPr>
      <t xml:space="preserve"> Mephosfolan; Meptyldinocap; Mesosulfuron Methyl; Mesotrione; Metaflumizone-E; Metaflumizone-Z; </t>
    </r>
    <r>
      <rPr>
        <b/>
        <sz val="7"/>
        <rFont val="Arial"/>
        <family val="2"/>
        <charset val="162"/>
      </rPr>
      <t>Metalaxyl + Metalaxyl-M;</t>
    </r>
    <r>
      <rPr>
        <sz val="7"/>
        <rFont val="Arial"/>
        <family val="2"/>
        <charset val="162"/>
      </rPr>
      <t xml:space="preserve"> </t>
    </r>
    <r>
      <rPr>
        <b/>
        <sz val="7"/>
        <rFont val="Arial"/>
        <family val="2"/>
        <charset val="162"/>
      </rPr>
      <t>Metamitron;</t>
    </r>
    <r>
      <rPr>
        <sz val="7"/>
        <rFont val="Arial"/>
        <family val="2"/>
        <charset val="162"/>
      </rPr>
      <t xml:space="preserve"> Metazachlor; Metconazole; Methabenzthiazuron; </t>
    </r>
    <r>
      <rPr>
        <b/>
        <sz val="7"/>
        <rFont val="Arial"/>
        <family val="2"/>
        <charset val="162"/>
      </rPr>
      <t>Methamidophos; Methidathion; Methiocarb; Methiocarb Sulfone; Methiocarb Sulfoxide; Methomyl; Methoxyfenozide; Metolachlor + Metolachlor-S; Metosulam; Metrafenone; Metribuzin;</t>
    </r>
    <r>
      <rPr>
        <sz val="7"/>
        <rFont val="Arial"/>
        <family val="2"/>
        <charset val="162"/>
      </rPr>
      <t xml:space="preserve"> Metsulfuron Methyl; </t>
    </r>
    <r>
      <rPr>
        <b/>
        <sz val="7"/>
        <rFont val="Arial"/>
        <family val="2"/>
        <charset val="162"/>
      </rPr>
      <t>Mevinphos;</t>
    </r>
    <r>
      <rPr>
        <sz val="7"/>
        <rFont val="Arial"/>
        <family val="2"/>
        <charset val="162"/>
      </rPr>
      <t xml:space="preserve"> </t>
    </r>
    <r>
      <rPr>
        <b/>
        <sz val="7"/>
        <rFont val="Arial"/>
        <family val="2"/>
        <charset val="162"/>
      </rPr>
      <t>Molinate; Monocrotophos; Monolinuron; Myclobutanil;</t>
    </r>
    <r>
      <rPr>
        <sz val="7"/>
        <rFont val="Arial"/>
        <family val="2"/>
        <charset val="162"/>
      </rPr>
      <t xml:space="preserve"> Napropamide; </t>
    </r>
    <r>
      <rPr>
        <b/>
        <sz val="7"/>
        <rFont val="Arial"/>
        <family val="2"/>
        <charset val="162"/>
      </rPr>
      <t>Nicosulfuron;</t>
    </r>
    <r>
      <rPr>
        <sz val="7"/>
        <rFont val="Arial"/>
        <family val="2"/>
        <charset val="162"/>
      </rPr>
      <t xml:space="preserve"> Norflurazon; Novaluron; </t>
    </r>
    <r>
      <rPr>
        <b/>
        <sz val="7"/>
        <rFont val="Arial"/>
        <family val="2"/>
        <charset val="162"/>
      </rPr>
      <t>Omethoate;</t>
    </r>
    <r>
      <rPr>
        <sz val="7"/>
        <rFont val="Arial"/>
        <family val="2"/>
        <charset val="162"/>
      </rPr>
      <t xml:space="preserve"> Orthosulfamuron; </t>
    </r>
    <r>
      <rPr>
        <b/>
        <sz val="7"/>
        <rFont val="Arial"/>
        <family val="2"/>
        <charset val="162"/>
      </rPr>
      <t>Oxamyl; Oxycarboxin; Oxydemeton Methyl;</t>
    </r>
    <r>
      <rPr>
        <sz val="7"/>
        <rFont val="Arial"/>
        <family val="2"/>
        <charset val="162"/>
      </rPr>
      <t xml:space="preserve"> </t>
    </r>
    <r>
      <rPr>
        <b/>
        <sz val="7"/>
        <rFont val="Arial"/>
        <family val="2"/>
        <charset val="162"/>
      </rPr>
      <t>Paclobutrazol; Paraoxon Ethyl; Pencycuron;</t>
    </r>
    <r>
      <rPr>
        <sz val="7"/>
        <rFont val="Arial"/>
        <family val="2"/>
        <charset val="162"/>
      </rPr>
      <t xml:space="preserve"> Pencycuron PB-Amine; Penflufen; Penoxsulam; Penthiopyrad; </t>
    </r>
    <r>
      <rPr>
        <b/>
        <sz val="7"/>
        <rFont val="Arial"/>
        <family val="2"/>
        <charset val="162"/>
      </rPr>
      <t>Phenmedipham;</t>
    </r>
    <r>
      <rPr>
        <sz val="7"/>
        <rFont val="Arial"/>
        <family val="2"/>
        <charset val="162"/>
      </rPr>
      <t xml:space="preserve"> Phorate Oxon Sulfone;</t>
    </r>
    <r>
      <rPr>
        <b/>
        <sz val="7"/>
        <rFont val="Arial"/>
        <family val="2"/>
        <charset val="162"/>
      </rPr>
      <t xml:space="preserve"> Phosmet; Phosphamidon; </t>
    </r>
    <r>
      <rPr>
        <sz val="7"/>
        <rFont val="Arial"/>
        <family val="2"/>
        <charset val="162"/>
      </rPr>
      <t xml:space="preserve">Picoxystrobin; Pinoxaden; </t>
    </r>
    <r>
      <rPr>
        <b/>
        <sz val="7"/>
        <rFont val="Arial"/>
        <family val="2"/>
        <charset val="162"/>
      </rPr>
      <t>Pirimicarb; Pirimiphos Ethyl; Pirimiphos Methyl; Prochloraz; Profenofos; Profoxydim; Promecarb; Prometryn;</t>
    </r>
    <r>
      <rPr>
        <sz val="7"/>
        <rFont val="Arial"/>
        <family val="2"/>
        <charset val="162"/>
      </rPr>
      <t xml:space="preserve"> </t>
    </r>
    <r>
      <rPr>
        <b/>
        <sz val="7"/>
        <rFont val="Arial"/>
        <family val="2"/>
        <charset val="162"/>
      </rPr>
      <t>Propamocarb;</t>
    </r>
    <r>
      <rPr>
        <sz val="7"/>
        <rFont val="Arial"/>
        <family val="2"/>
        <charset val="162"/>
      </rPr>
      <t xml:space="preserve"> </t>
    </r>
    <r>
      <rPr>
        <b/>
        <sz val="7"/>
        <rFont val="Arial"/>
        <family val="2"/>
        <charset val="162"/>
      </rPr>
      <t>Propaquizafop; Propargite; Propazine; Propiconazole; Propoxur;</t>
    </r>
    <r>
      <rPr>
        <sz val="7"/>
        <rFont val="Arial"/>
        <family val="2"/>
        <charset val="162"/>
      </rPr>
      <t xml:space="preserve"> Propoxycarbazone Sodium; </t>
    </r>
    <r>
      <rPr>
        <b/>
        <sz val="7"/>
        <rFont val="Arial"/>
        <family val="2"/>
        <charset val="162"/>
      </rPr>
      <t>Propyzamide;</t>
    </r>
    <r>
      <rPr>
        <sz val="7"/>
        <rFont val="Arial"/>
        <family val="2"/>
        <charset val="162"/>
      </rPr>
      <t xml:space="preserve"> Proquinazid; Prosulfocarb; Prothioconazole; Prothioconazole Desthio; </t>
    </r>
    <r>
      <rPr>
        <b/>
        <sz val="7"/>
        <rFont val="Arial"/>
        <family val="2"/>
        <charset val="162"/>
      </rPr>
      <t>Pymetrozine; Pyraclostrobin; Pyrazophos;</t>
    </r>
    <r>
      <rPr>
        <sz val="7"/>
        <rFont val="Arial"/>
        <family val="2"/>
        <charset val="162"/>
      </rPr>
      <t xml:space="preserve"> </t>
    </r>
    <r>
      <rPr>
        <b/>
        <sz val="7"/>
        <rFont val="Arial"/>
        <family val="2"/>
        <charset val="162"/>
      </rPr>
      <t>Pyridaphenthion;</t>
    </r>
    <r>
      <rPr>
        <sz val="7"/>
        <rFont val="Arial"/>
        <family val="2"/>
        <charset val="162"/>
      </rPr>
      <t xml:space="preserve"> </t>
    </r>
    <r>
      <rPr>
        <b/>
        <sz val="7"/>
        <rFont val="Arial"/>
        <family val="2"/>
        <charset val="162"/>
      </rPr>
      <t>Pyridate;</t>
    </r>
    <r>
      <rPr>
        <sz val="7"/>
        <rFont val="Arial"/>
        <family val="2"/>
        <charset val="162"/>
      </rPr>
      <t xml:space="preserve"> Pyridate Met. (Pyridafol-CL9673); </t>
    </r>
    <r>
      <rPr>
        <b/>
        <sz val="7"/>
        <rFont val="Arial"/>
        <family val="2"/>
        <charset val="162"/>
      </rPr>
      <t>Pyrimethanil;</t>
    </r>
    <r>
      <rPr>
        <sz val="7"/>
        <rFont val="Arial"/>
        <family val="2"/>
        <charset val="162"/>
      </rPr>
      <t xml:space="preserve"> </t>
    </r>
    <r>
      <rPr>
        <b/>
        <sz val="7"/>
        <rFont val="Arial"/>
        <family val="2"/>
        <charset val="162"/>
      </rPr>
      <t>Pyriofenone;</t>
    </r>
    <r>
      <rPr>
        <sz val="7"/>
        <rFont val="Arial"/>
        <family val="2"/>
        <charset val="162"/>
      </rPr>
      <t xml:space="preserve"> Pyriproxyfen; Pyroxasulfone; Pyroxsulam; Quinmerac; Quizalofop + Quizalofop P; Quizalofop Ethyl + </t>
    </r>
    <r>
      <rPr>
        <b/>
        <sz val="7"/>
        <rFont val="Arial"/>
        <family val="2"/>
        <charset val="162"/>
      </rPr>
      <t xml:space="preserve">Quizalofop-P-Ethyl; </t>
    </r>
    <r>
      <rPr>
        <sz val="7"/>
        <rFont val="Arial"/>
        <family val="2"/>
        <charset val="162"/>
      </rPr>
      <t>Quizalofop Methyl;</t>
    </r>
    <r>
      <rPr>
        <b/>
        <sz val="7"/>
        <rFont val="Arial"/>
        <family val="2"/>
        <charset val="162"/>
      </rPr>
      <t xml:space="preserve"> Rimsulfuron; Sethoxydim;</t>
    </r>
    <r>
      <rPr>
        <sz val="7"/>
        <rFont val="Arial"/>
        <family val="2"/>
        <charset val="162"/>
      </rPr>
      <t xml:space="preserve"> Spinetoram J; Spinoteram L; </t>
    </r>
    <r>
      <rPr>
        <b/>
        <sz val="7"/>
        <rFont val="Arial"/>
        <family val="2"/>
        <charset val="162"/>
      </rPr>
      <t>Spinosad</t>
    </r>
    <r>
      <rPr>
        <sz val="7"/>
        <rFont val="Arial"/>
        <family val="2"/>
        <charset val="162"/>
      </rPr>
      <t xml:space="preserve"> (Spinosyn-A); Spinosad (Spinosyn-D); </t>
    </r>
    <r>
      <rPr>
        <b/>
        <sz val="7"/>
        <rFont val="Arial"/>
        <family val="2"/>
        <charset val="162"/>
      </rPr>
      <t>Spirodiclofen;</t>
    </r>
    <r>
      <rPr>
        <sz val="7"/>
        <rFont val="Arial"/>
        <family val="2"/>
        <charset val="162"/>
      </rPr>
      <t xml:space="preserve"> Spirotetramat; Spirotetramat Met. (BYI08330-enol); Sulfosulfuron; </t>
    </r>
    <r>
      <rPr>
        <b/>
        <sz val="7"/>
        <rFont val="Arial"/>
        <family val="2"/>
        <charset val="162"/>
      </rPr>
      <t>Sulfoxaflor;</t>
    </r>
    <r>
      <rPr>
        <sz val="7"/>
        <rFont val="Arial"/>
        <family val="2"/>
        <charset val="162"/>
      </rPr>
      <t xml:space="preserve"> </t>
    </r>
    <r>
      <rPr>
        <b/>
        <sz val="7"/>
        <rFont val="Arial"/>
        <family val="2"/>
        <charset val="162"/>
      </rPr>
      <t>Tebufenozide;</t>
    </r>
    <r>
      <rPr>
        <sz val="7"/>
        <rFont val="Arial"/>
        <family val="2"/>
        <charset val="162"/>
      </rPr>
      <t xml:space="preserve"> Tembotrione (AE 0172747); </t>
    </r>
    <r>
      <rPr>
        <b/>
        <sz val="7"/>
        <rFont val="Arial"/>
        <family val="2"/>
        <charset val="162"/>
      </rPr>
      <t>Tepraloxydim;</t>
    </r>
    <r>
      <rPr>
        <sz val="7"/>
        <rFont val="Arial"/>
        <family val="2"/>
        <charset val="162"/>
      </rPr>
      <t xml:space="preserve"> </t>
    </r>
    <r>
      <rPr>
        <b/>
        <sz val="7"/>
        <rFont val="Arial"/>
        <family val="2"/>
        <charset val="162"/>
      </rPr>
      <t>Terbuthlazine;</t>
    </r>
    <r>
      <rPr>
        <sz val="7"/>
        <rFont val="Arial"/>
        <family val="2"/>
        <charset val="162"/>
      </rPr>
      <t xml:space="preserve"> </t>
    </r>
    <r>
      <rPr>
        <b/>
        <sz val="7"/>
        <rFont val="Arial"/>
        <family val="2"/>
        <charset val="162"/>
      </rPr>
      <t>Terbutryn; Tetrachlorvinphos; Thiabendazole; Thiacloprid; Thiamethoxam;</t>
    </r>
    <r>
      <rPr>
        <sz val="7"/>
        <rFont val="Arial"/>
        <family val="2"/>
        <charset val="162"/>
      </rPr>
      <t xml:space="preserve"> Thiencarbazone Methyl; </t>
    </r>
    <r>
      <rPr>
        <b/>
        <sz val="7"/>
        <rFont val="Arial"/>
        <family val="2"/>
        <charset val="162"/>
      </rPr>
      <t>Thifensulfuron Methyl; Thiodicarb; Thiophanate Methyl;</t>
    </r>
    <r>
      <rPr>
        <sz val="7"/>
        <rFont val="Arial"/>
        <family val="2"/>
        <charset val="162"/>
      </rPr>
      <t xml:space="preserve"> Tolfenpyrad; Tolylfluanid Met. (DMST);</t>
    </r>
    <r>
      <rPr>
        <b/>
        <sz val="7"/>
        <rFont val="Arial"/>
        <family val="2"/>
        <charset val="162"/>
      </rPr>
      <t xml:space="preserve"> Tralkoxydim; Triadimefon; Triasulfuron; Triazophos; Trichlorfon;</t>
    </r>
    <r>
      <rPr>
        <sz val="7"/>
        <rFont val="Arial"/>
        <family val="2"/>
        <charset val="162"/>
      </rPr>
      <t xml:space="preserve"> Triclopyr; Tridemorph; </t>
    </r>
    <r>
      <rPr>
        <b/>
        <sz val="7"/>
        <rFont val="Arial"/>
        <family val="2"/>
        <charset val="162"/>
      </rPr>
      <t>Trifloxystrobin;</t>
    </r>
    <r>
      <rPr>
        <sz val="7"/>
        <rFont val="Arial"/>
        <family val="2"/>
        <charset val="162"/>
      </rPr>
      <t xml:space="preserve"> Trifloxysulfuron; </t>
    </r>
    <r>
      <rPr>
        <b/>
        <sz val="7"/>
        <rFont val="Arial"/>
        <family val="2"/>
        <charset val="162"/>
      </rPr>
      <t>Triflumizole;</t>
    </r>
    <r>
      <rPr>
        <sz val="7"/>
        <rFont val="Arial"/>
        <family val="2"/>
        <charset val="162"/>
      </rPr>
      <t xml:space="preserve"> </t>
    </r>
    <r>
      <rPr>
        <b/>
        <sz val="7"/>
        <rFont val="Arial"/>
        <family val="2"/>
        <charset val="162"/>
      </rPr>
      <t>Triflumuron;</t>
    </r>
    <r>
      <rPr>
        <sz val="7"/>
        <rFont val="Arial"/>
        <family val="2"/>
        <charset val="162"/>
      </rPr>
      <t xml:space="preserve"> Triflusulfuron; Tritosulfuron; Valifenalate; Zoxamide (318 Adet)</t>
    </r>
  </si>
  <si>
    <r>
      <rPr>
        <b/>
        <sz val="10"/>
        <rFont val="Arial"/>
        <family val="2"/>
        <charset val="162"/>
      </rPr>
      <t>Seçili Pestisitler (3): Gıda - Yüksek şeker ve düşük su içerikli ürünler</t>
    </r>
    <r>
      <rPr>
        <sz val="7"/>
        <rFont val="Arial"/>
        <family val="2"/>
        <charset val="162"/>
      </rPr>
      <t xml:space="preserve">
</t>
    </r>
    <r>
      <rPr>
        <b/>
        <sz val="10"/>
        <rFont val="Arial"/>
        <family val="2"/>
        <charset val="162"/>
      </rPr>
      <t xml:space="preserve">
GC-MS/MS: </t>
    </r>
    <r>
      <rPr>
        <sz val="7"/>
        <rFont val="Arial"/>
        <family val="2"/>
        <charset val="162"/>
      </rPr>
      <t xml:space="preserve">2,4-DDD, 2,4-DDE, 2,4-DDT, 2-Phenylphenol, 8-Hydroxyquinoline, Acetochlor, Aclonifen, Acrinathrin-1,  Acrinathrin-2, Alachlor, Aldrin, Dieldrin, Azinphos Ethyl, Azinphos Methyl, Benfluralin, Bifenazate, Bifenthrin, Biphenyl, Bitertanol, Bromophos Ethyl, Bromopropylate, Bupirimate, Buprofezin, Cadusafos, THPI (Captan Metabolite), Chinomethionat, Chlorbufam, Chlordane-Cis, Chlordane-Trans, Chlordecone, Chlorfenapyr, Chlorfenprop Methyl, Chlorothalonil, Chlorpropham, Chlorpyrifos Methyl, Chlorthal Dimethyl, Cyfluthrin (Sum), Cyhalofop Butyl, Cypermethrin (Sum), Cypermethrin Alpha-1, Cypermethrin Alpha-2,Cyproconazole, 4,4-DDT, 4,4-DDD, 4,4-DDE, Deltamethrin-1, Deltamethrin-2, Dichlofluanid, Diclofop Methyl, Dicloran, Dicofol, Dimethipin Diphenylamine, Disulfoton, Disulfoton Sulfone, Endosulfan-Alpha, Endosulfan-Beta, Endosulfan Sulfate, Endrin, EPN, EPTC, Ethalfluralin, Ethofumesate, Ethofumesate 2-Keto, Ethoprophos, Ethoxyquin, Etoxazole, Etridiazole, Fenarimol, Fenitrothion, Fenpropathrin, Fenpropimorph, Fenvalerate, Esfenvalerate, Flucythrinate-1, Flucythrinate-2, Flusilazole, Fluvalinate, Phthalimide (Folpet Met.), Heptachlor, Heptachlor Endo Epoxide, Heptachlor Exo Epoxide, Hexachlorobenzene, HCH-Alpha, HCH-Beta, HCH-Gamma (Lindane), Hexaconazole, Isocarbophos, Isofenphos, Cyhalothrin-Lambda, Cyhalothrin-Gamma, Methacrifos, Methoxychlor, Mirex, Nitrofen, Nuarimol, Oxadiazon, Oxadixyl, Oxyfluorfen, Parathion Ethyl (Parathion), Parathion Methyl, Paraoxon Methyl, Penconazole, Pendimethalin, Permethrin, Phenthoate, Phorate, Phosalone, Procymidone, Prothiofos, Pyraflufen Ethyl, Pyridaben, Pyrimidifen, Quinalphos, Quinoxyfen, Quintozene (PCNB), Pentachloroaniline, Simazine, Spiroxamine-1, Spiroxamine-2, Tebuconazole, Tebufenpyrad, Tecnazene, Tefluthrin, Terbufos, Tetraconazole, Tetradifon, Tetramethrin, Tetrasul, Thiobencarb, 4-Chlorobenzyl Methyl Sulfone, Thiometon, Tolclofos Methyl, Tolylfluanid, Triadimenol, Tri-Allate, Trifluralin, Triticonazole, Vinclozolin (139 Adet)
</t>
    </r>
    <r>
      <rPr>
        <b/>
        <sz val="10"/>
        <rFont val="Arial"/>
        <family val="2"/>
        <charset val="162"/>
      </rPr>
      <t>LC-MS/MS:</t>
    </r>
    <r>
      <rPr>
        <sz val="7"/>
        <rFont val="Arial"/>
        <family val="2"/>
        <charset val="162"/>
      </rPr>
      <t xml:space="preserve"> 2,4-D, 6-Benzyladenin, Acephate, Acequinocyl, Acetamiprid, Acibenzolar Acid, Acibenzolar-S-Methyl, Aldicarb, Aldicarb Sulfone, Aldicarb Sulfoxide, Ametoctradin, Amidosulfuron, Aminopyralid, Amitraz, Amitraz Met. (DMA), Amitraz Met. (DMF), Amitraz Met. (DMPF), Atrazine, Azimsulfuron, Azoxystrobin, Benalaxy + Benalaxy-M, Bendiocarb, Bensulfuron Methyl, Bentazone, Bentazone (6OH+8OH), Benzobicyclon, Bicyclopyrone, Bifenazate Diazene, Bispyribac Sodium, Bixafen, Boscalid, Bromoxynil, Bromuconazole-1, Brumuconazole-2, Butralin, Butylate, Carbaryl, Carbendazim, Carbofuran, Carbofuran 3-Hydroxy, Carbosulfan, Benfuracarb, Furathiocarb, Carboxin, Carboxin Sulfone, Carboxin Sulfoxide, Chlorantraniliprole, Chlorfenvinphos, Chlorfluazuron, Chloridazon, Chloridazon Desphenyl, Chlormequat Chloride, Chlorotoluron, Chlorpyrifos, Chlorsulfuron, Clethodim, Sethoxydim, Clodinafop, Clodinafop Propargyl Ester, Clofentezine, Clomazone, Clopyralid, Clothianidin, Cyantraniliprole, Cyazofamid, Cyclanilide, Cycloate, Cycloxydim, Cyflufenamid, Cyflumetofen, Cymoxanil, Cyprodinil, Cyromazine, Dazomet, Desmedipham, Diafenthiuron, Diazinon, Dichlorprop + Dichlorprop-P, Diclofop Acid, Diethofencarb, Difenoconazole, Diflufenican, Dimethachlor, Dimethenamid + Dimethenamid-P, Dimethoate, Dimethomorph, Diniconazole, Dioxacarb, Diphenamid, Diuron, DNOC, Dodine, Emamectin B1a, Epoxiconazole, Ethametsulfuron Methyl, Ethiofencarb, Ethion, Ethirimol, Ethoxysulfuron, Etofenprox, Famoxadone, Fenamidone, Fenamiphos, Fenamiphos Sulfone, Fenamiphos Sulfoxide, Fenazaquin, Fenbuconazole, Fenhexamid, Fenoxaprop Ethyl, Fenoxycarb, Fenpyrazamine, Fenpyroximate, Fensulfothion, Fenthion, Fenthion Sulfone, Fenthion Sulfoxide, Fenthion Oxon, Fenthion Oxon Sulfone, Fenthion Oxon Sulfoxide, Fipronil, Fipronil Sulfone, Flazasulfuron, Flonicamid, Florasulam, Florpyrauxifen Benzyl, Fluazifop + Fluazifop-P, Fluazifop Butyl + Fluazifop-P Butyl, Fluazinam, Flucarbazone Sodium, Fludioxonil, Flufenacet, Flufenacet ESA Sodium Salt, Flufenacet Oxalate, Flufenoxuron, Flufenzin (Diflovidazin), Fluometuron, Fluopicolide, Fluopyram, Fluoxastrobin, Flupyradifurone, Fluquinconazole, Fluroxypyr Meptyl, Fluthiacet, Flutolanil, Flutriafol, Fluxapyroxad, Fomesafen, Fonofos, Forchlorfenuron, Formetanate, Fosthiazate, Halauxifen, Halauxifen Methyl, Halosulfuron Methyl, Haloxyfop, Haloxyfop Methyl, Haloxyfop-2-Ethoxyethyl, Heptenophos, Hexaflumuron, Hexythiazox, Imazalil, Imazamox, Imazapic, Imazapyr, Imazethapyr, Imidacloprid, Indaziflam, Indolylbutyric Acid, Indoxacarb, Iodosulfuron Methyl, Ioxynil, Ipconazole, Iprovalicarb, Isopyrazam, Isoxaben, Isoxaflutole, Kresoxim Methyl, Lenacil, Linuron, Lufenuron, Malaoxon, Malathion, Mandipropamid, MCPA, Mecarbam, Mecoprop (MCPP) + Mecoprop-P, Mefentrifluconazole, Mepanipyrim, Mephosfolan, Mesosulfuron Methyl, Mesotrione, Metaflumizone-E, Metaflumizone-Z, Metalaxyl + Metalaxyl-M, Metamitron, Metazachlor, Metazachlor Met. (479M04), Metazachlor Met. (479M08), Metconazole, Methabenzthiazuron, Methamidophos, Methidathion, Methiocarb, Methiocarb Sulfone, Methiocarb Sulfoxide, Methomyl, Methoxyfenozide, Metolachlor + Metolachlor-S, Metosulam, Metrafenone, Metribuzin, Metsulfuron Methyl, Mevinphos (E+Z), Molinate, Monocrotophos, Monolinuron, Myclobutanil, Napropamide, Nicosulfuron, Norflurazon, Novaluron, Omethoate, Orthosulfamuron, Oxamyl, Oxycarboxin, Oxydemeton Methyl, Demeton S-Methyl Sulphone, Paclobutrazol, Pencycuron, Pencycuron PB-Amine, Penflufen, Penoxsulam, Penthiopyrad, Phenmedipham, Phorate Oxon Sulfone, Phosmet, Phosmet Oxon, Phosphamidon, Picoxystrobin, Pinoxaden, Pirimicarb, Pirimiphos Ethyl, Pirimiphos Methyl, Prochloraz, Prochloraz Met. (BTS44595), Profenofos, Profoxydim, Promecarb, Prometryn, Propamocarb, Propargite, Propaquizafop, Propazine, Propiconazole, Propoxur, Propoxycarbazone Sodium, Propoxycarbazone 2-Hydroxypropoxy, Propylene Thiourea (Propineb Met.), Propyzamide, Proquinazid, Prosulfocarb, Prothioconazole Desthio, Pymetrozine, Pyraclostrobin, Pyrazophos, Pyridaphenthion, Pyridate Met. (Pyridafol-CL9673), Pyrimethanil, Pyriofenone, Pyriproxyfen, Pyroxasulfone, Pyroxsulam, Quinmerac, Quizalofop + Quizalofop P, Quizalofop Ethyl + Quizalofop-P-Ethyl, Quizalofop Methyl, Rimsulfuron, Sedaxane, Spinetoram J, Spinoteram L, Spinosad (Spinosyn-A), Spinosad (Spinosyn-D), Spirodiclofen, Spirotetramat, Spirotetramat Met. (BYI08330-enol), Sulfosulfuron, Sulfoxaflor, Tebufenozide, Tembotrione (AE 0172747), Tepraloxydim, Terbuthlazine, Terbutryn, Tetrachlorvinphos, Thiabendazole, Thiacloprid, Thiamethoxam, Thiencarbazone Methyl, Thifensulfuron Methyl, Thiodicarb, Thiophanate Methyl, Tolfenpyrad, Tolylfluanid Met. (DMST), Tralkoxydim, Triadimefon, Triasulfuron, Triazophos, Tribenuron Methyl, Tridemorph, Trifloxystrobin, Trifloxysulfuron, Triflumizole, Triflumuron, Triflusulfuron, Triforine, Trinexapac Ethyl, Tritosulfuron, Valifenalate, Zoxamide, Demeton S-Methyl, Paraoxon Ethyl, Phorate Sulfoxide (321 Adet)</t>
    </r>
  </si>
  <si>
    <r>
      <rPr>
        <b/>
        <sz val="10"/>
        <rFont val="Arial"/>
        <family val="2"/>
        <charset val="162"/>
      </rPr>
      <t>Seçili Pestisitler (5): Gıda - Yüksek Yağ ve Çok Düşük Su İçerikli Ürünler</t>
    </r>
    <r>
      <rPr>
        <sz val="7"/>
        <rFont val="Arial"/>
        <family val="2"/>
        <charset val="162"/>
      </rPr>
      <t xml:space="preserve">
</t>
    </r>
    <r>
      <rPr>
        <b/>
        <sz val="10"/>
        <rFont val="Arial"/>
        <family val="2"/>
        <charset val="162"/>
      </rPr>
      <t>GC-MS/MS:</t>
    </r>
    <r>
      <rPr>
        <sz val="7"/>
        <rFont val="Arial"/>
        <family val="2"/>
        <charset val="162"/>
      </rPr>
      <t xml:space="preserve"> 2,4-DDD; 2,4-DDE; 2,4-DDT; 2-Phenylphenol; 4,4-DDD; 4,4-DDE; 4,4-DDT; 4-Chlorobenzyl Methyl Sulfone Acetochlor; Aclonifen; Acrinathrin; Alachlor; Aldrin; Azinphos Ethyl; Benfluralin; Beta Cyfluthrin; Bifenazate; Bifenthrin; Biphenyl; Bitertanol; Bromophos (Bromophos Methyl); Bromophos Ethyl; Bromopropylate; Bupirimate; Buprofezin; Cadusafos; Chinomethionat; Chlorbufam; Chlordane-Cis; Chlordane-Trans; Chlordecone; Chlorfenapyr; Chlorfenprop Methyl; Chlorothalonil; Chlorpropham; Chlorpyrifos Methyl; Chlorthal Dimethyl; Cyfluthrin; Cyhalofop Butyl; Cyhalothrin (Lambda+Gamma); Cypermethrin; Cypermethrin Alpha; Cyproconazole; Diclofop Methyl; Dicloran; Dicofol; Dieldrin; Diphenylamine; Disulfoton; Disulfoton Sulfoxide; Endosulfan-Alpha; Endosulfan-Beta; Endrin; EPN; EPTC; Ethalfluralin; Ethofumesate; Ethofumesate 2-Keto; Ethoprophos; Ethoxyquin; Etoxazole; Etridiazole; Fenarimol; Fenitrothion; Fenpropathrin; Fenpropimorph; Fenvalerate (Esfenvalerate); Flucythrinate; Flusilazole; HCH-Alpha; HCH-Beta; HCH-Delta; HCH-Gamma (Lindane); Heptachlor; Heptachlor Exo Epoxide; Hexachlorobenzene; Hexaconazole; Isocarbophos; Isofenphos; Methacrifos; Methoxychlor; Mirex; Nitrofen; Nuarimol; Oxadiazon; Oxyfluorfen; Paraoxon Methyl; Parathion Ethyl (Parathion); Parathion Methyl; Penconazole; Pendimethalin; Pentachloroaniline; Permethrin; Phenthoate; Phorate; Phthalimide (Folpet Met.); Procymidone; Prothiofos; Pyraflufen Ethyl; Pyridaben; Pyrimidifen; Quinalphos; Quinoxyfen; Quintozene (PCNB); Simazine; Spiroxamine; Tebuconazole; Tebufenpyrad; Tecnazene; Terbufos; Tetraconazole; Tetradifon; Tetramethrin; Tetrasul; Thiobencarb; Thiometon; Tolclofos Methyl; Tri-Allate; Trifluralin; Vinclozolin (120 Adet)
</t>
    </r>
    <r>
      <rPr>
        <b/>
        <sz val="10"/>
        <rFont val="Arial"/>
        <family val="2"/>
        <charset val="162"/>
      </rPr>
      <t>LC-MS/MS:</t>
    </r>
    <r>
      <rPr>
        <sz val="7"/>
        <rFont val="Arial"/>
        <family val="2"/>
        <charset val="162"/>
      </rPr>
      <t xml:space="preserve"> Acephate; Acequinocyl; Acetamiprid; Acibenzolar Acid; Acibenzolar-S-Methyl; Aldicarb; Aldicarb Sulfone; Aldicarb Sulfoxide; Ametoctradin; Amitraz; Atrazine; Azimsulfuron; Azoxystrobin; Benalaxy + Benalaxy M; Bendiocarb; Benfuracarb; Bensulfuron Methyl; Bentazone; Bentazone (6OH+8OH); Benzobicyclon; Bicyclopyrone; Bispyribac Sodium; Bixafen; Boscalid; Bromuconazole; Butralin; Butylate; Carbaryl; Carbendazim+Benomyl; Carbofuran; Carbofuran 3-Hydroxy; Carbosulfan; Carboxin; Carboxin Sulfone; Carboxin Sulfoxide; Chlorantraniliprole; Chlorfenvinphos; Chlorfluazuron; Chloridazon; Chlorotoluron; Chlorpyrifos; Chlorsulfuron; Clethodim; Clofentezine; Clomazone; Clothianidin; Cyantraniliprole; Cyazofamid; Cyclanilide; Cycloate; Cycloxydim; Cyflufenamid; Cyflumetofen; Cymoxanil; Cyprodinil; Cyromazine; Demeton S-Methyl; Demeton S-Methyl Sulphone; Desmedipham; Diazinon; Dichlorprop + Dichlorprop-P; Diclofop Acid; Diethofencarb; Diflubenzuron; Diflufenican; Dimethachlor; Dimethenamid + Dimethenamid-P; Dimethoate; Dimethomorph; Diniconazole; Dinocap; Dioxacarb; Diphenamid; Diuron; Dodine; Emamectin B1a; Epoxiconazole; Ethametsulfuron Methyl; Ethiofencarb; Ethion; Ethirimol; Etofenprox; Fenamidone; Fenamiphos; Fenamiphos Sulfone; Fenamiphos Sulfoxide; Fenazaquin; Fenbuconazole; Fenhexamid; Fenoxycarb; Fenpyrazamine; Fenpyroximate; Fensulfothion; Fenthion; Fenthion Oxon; Fenthion Oxon Sulfone; Fenthion Sulfoxide; Fipronil; Fipronil Sulfone; Flonicamid; Florpyrauxifen Benzyl; Fluazifop + Fluazifop-P; Fluazifop Butyl + Fluazifop-P Butyl; Fluazinam; Flucarbazone Sodium; Fludioxonil; Flufenacet; Flufenoxuron; Flufenzin (Diflovidazin); Fluometuron; Fluopicolide; Fluopyram; Fluoxastrobin; Flupyradifurone; Fluquinconazole; Flurochloridone; Fluroxypyr Meptyl; Fluthiacet Methyl; Flutolanil; Flutriafol; Fluxapyroxad; Fonofos; Forchlorfenuron; Formetanate; Fosthiazate; Furathiocarb; Halauxifen; Halauxifen Methyl; Halosulfuron Methyl; Heptenophos; Hexaflumuron; Hexythiazox; Imazalil; Imazamox; Imazapic; Imazapyr; Imazethapyr; Imidacloprid; Indaziflam; Indolylbutyric Acid; Indoxacarb; Iodosulfuron Methyl; Ioxynil; Ipconazole; Iprovalicarb; Isopyrazam; Isoxaben; Kresoxim Methyl; Lenacil; Linuron; Lufenuron; Malaoxon; Malathion; Mandipropamid; Mecarbam; Mecoprop (MCPP) + Mecoprop-P; Mefentrifluconazole; Mepanipyrim; Mephosfolan; Meptyldinocap; Mesosulfuron Methyl; Mesotrione; Metaflumizone; Metalaxyl + Metalaxyl-M; Metamitron; Metazachlor; Metconazole; Methabenzthiazuron; Methamidophos; Methidathion; Methiocarb; Methiocarb Sulfone; Methiocarb Sulfoxide; Methomyl; Methoxyfenozide; Metolachlor + Metolachlor-S; Metosulam; Metrafenone; Metribuzin; Metsulfuron Methyl; Mevinphos; Monocrotophos; Monolinuron; Myclobutanil; Napropamide; Nicosulfuron; Norflurazon; Novaluron; Omethoate; Orthosulfamuron; Oxycarboxin; Oxydemeton Methyl; Paclobutrazol; Paraoxon Ethyl; Pencycuron; Pencycuron PB-Amine; Penflufen; Penoxsulam; Penthiopyrad; Phenmedipham; Phorate Oxon Sulfone; Phosmet; Phosphamidon; Picoxystrobin; Pinoxaden; Pirimicarb; Pirimiphos Ethyl; Pirimiphos Methyl; Primicarb Desmethyl; Prochloraz; Profenofos; Profoxydim; Promecarb; Prometryn; Propamocarb; Propaquizafop; Propargite; Propazine; Propiconazole; Propoxur; Propoxycarbazone Sodium; Propyzamide; Proquinazid; Prosulfocarb; Pymetrozine; Pyraclostrobin; Pyrazophos; Pyrethrins (Pyrethrin-1); Pyrethrins (Pyrethrin-2); Pyridalyl; Pyridaphenthion; Pyridate; Pyrimethanil; Pyriofenone; Pyriproxyfen; Pyroxasulfone; Pyroxsulam; Quinmerac; Quizalofop; Quizalofop P-Ethyl; Quizalofop Methyl; Rimsulfuron; Sethoxydim; Spinetoram J; Spinoteram L; Spinosad (Spinosyn-A); Spinosad (Spinosyn-D); Spirodiclofen; Spiromesifen; Spirotetramat; Spirotetramat Met. (BYI08330-enol); Sulfosulfuron; Sulfoxaflor; Tebufenozide; Terbuthlazine; Terbutryn; Tetrachlorvinphos; Thiabendazole; Thiacloprid; Thiamethoxam; Thiencarbazone Methyl; Thifensulfuron Methyl; Thiodicarb; Thiophanate Methyl; Tolfenpyrad; Tralkoxydim; Triadimefon; Triasulfuron; Triazophos; Tridemorph; Trifloxystrobin; Trifloxysulfuron; Triflumizole; Tritosulfuron; Valifenalate; Zoxamide (277 Adet)</t>
    </r>
  </si>
  <si>
    <r>
      <rPr>
        <b/>
        <sz val="10"/>
        <rFont val="Arial"/>
        <family val="2"/>
        <charset val="162"/>
      </rPr>
      <t>Seçili Pestisitler (6): Yem - Yüksek su içerikli ürünler
                                Yem - Yüksek asit ve yüksek su içerikli ürünler
                                Yem - Yüksek nişasta ve/veya protein ve düşük su ve yağ içerikli ürünler
                                Yem - Orta yağ ve düşük su içerikli ürünler</t>
    </r>
    <r>
      <rPr>
        <sz val="10"/>
        <rFont val="Arial"/>
        <family val="2"/>
        <charset val="162"/>
      </rPr>
      <t xml:space="preserve">
</t>
    </r>
    <r>
      <rPr>
        <b/>
        <sz val="10"/>
        <rFont val="Arial"/>
        <family val="2"/>
        <charset val="162"/>
      </rPr>
      <t>GC-MS/MS:</t>
    </r>
    <r>
      <rPr>
        <sz val="10"/>
        <rFont val="Arial"/>
        <family val="2"/>
        <charset val="162"/>
      </rPr>
      <t xml:space="preserve"> </t>
    </r>
    <r>
      <rPr>
        <sz val="7"/>
        <rFont val="Arial"/>
        <family val="2"/>
        <charset val="162"/>
      </rPr>
      <t>Aldrin, Dieldrin, Cis-Chlordane, Trans-Chlordane, Oxychlordane, 2,4-DDD, 2,4-DDE, 2,4-DDT, 4,4-DDD, 4,4-DDE, 4,4-DDT, Alfa Endosulfan, Beta Endosulfan, Endosulfan sulfate, Endrin, Endrin Ketone, Heptachlor, Heptachlor Endo Epoxide, Heptachlor Exo Epoxide, Hexachlorobenzene, Alfa HCH, Beta HCH, Gamma HCH (Lindane) (23 Adet)</t>
    </r>
  </si>
  <si>
    <t>Düzeltici faaliyetten kaynaklı bakanlık tarafından geçiçi süreyle numnune kabul edilememektedir.</t>
  </si>
  <si>
    <t>Cihaz arızası nedeniyle numune kabul edilememektedir.</t>
  </si>
  <si>
    <t>Tahıl,Tahıl Ürünleri Baklagiller</t>
  </si>
  <si>
    <t>Su Ekstraktı Miktarı (Km’de)</t>
  </si>
  <si>
    <t>(EC) No: 2074/2005</t>
  </si>
  <si>
    <t>Hayvansal ve Bitkisel Katı ve Sıvı Yağlar, Ekstrakte Edilmiş yağlar</t>
  </si>
  <si>
    <t>ANALİZ  LİSTESİ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</si>
</sst>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27">
    <font>
      <sz val="10"/>
      <name val="Arial"/>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b/>
      <sz val="12"/>
      <name val="Calibri"/>
      <family val="2"/>
      <charset val="162"/>
      <scheme val="minor"/>
    </font>
    <font>
      <sz val="11"/>
      <name val="Calibri"/>
      <family val="2"/>
      <charset val="162"/>
      <scheme val="minor"/>
    </font>
    <font>
      <vertAlign val="superscript"/>
      <sz val="11"/>
      <name val="Calibri"/>
      <family val="2"/>
      <charset val="162"/>
      <scheme val="minor"/>
    </font>
    <font>
      <i/>
      <sz val="11"/>
      <name val="Calibri"/>
      <family val="2"/>
      <charset val="162"/>
      <scheme val="minor"/>
    </font>
    <font>
      <sz val="10"/>
      <color rgb="FFFF0000"/>
      <name val="Arial"/>
      <family val="2"/>
      <charset val="162"/>
    </font>
    <font>
      <sz val="10"/>
      <color theme="4"/>
      <name val="Arial"/>
      <family val="2"/>
      <charset val="162"/>
    </font>
    <font>
      <sz val="11"/>
      <color rgb="FFC00000"/>
      <name val="Calibri"/>
      <family val="2"/>
      <charset val="162"/>
      <scheme val="minor"/>
    </font>
    <font>
      <vertAlign val="subscript"/>
      <sz val="11"/>
      <color theme="1"/>
      <name val="Calibri"/>
      <family val="2"/>
      <charset val="162"/>
      <scheme val="minor"/>
    </font>
    <font>
      <sz val="10"/>
      <name val="Arial"/>
      <family val="2"/>
      <charset val="162"/>
    </font>
    <font>
      <b/>
      <sz val="10"/>
      <name val="Arial"/>
      <family val="2"/>
      <charset val="162"/>
    </font>
    <font>
      <sz val="18"/>
      <name val="Times New Roman"/>
      <family val="1"/>
      <charset val="162"/>
    </font>
    <font>
      <i/>
      <sz val="11"/>
      <color rgb="FFC00000"/>
      <name val="Calibri"/>
      <family val="2"/>
      <charset val="162"/>
      <scheme val="minor"/>
    </font>
    <font>
      <sz val="11"/>
      <color rgb="FFFF0000"/>
      <name val="Calibri"/>
      <family val="2"/>
      <charset val="162"/>
      <scheme val="minor"/>
    </font>
    <font>
      <sz val="9"/>
      <name val="ＭＳ ゴシック"/>
      <family val="3"/>
      <charset val="128"/>
    </font>
    <font>
      <sz val="7"/>
      <name val="Arial"/>
      <family val="2"/>
      <charset val="162"/>
    </font>
    <font>
      <sz val="11"/>
      <color rgb="FFC00000"/>
      <name val="Times New Roman"/>
      <family val="1"/>
      <charset val="162"/>
    </font>
    <font>
      <sz val="12"/>
      <name val="Calibri"/>
      <family val="2"/>
      <charset val="162"/>
      <scheme val="minor"/>
    </font>
    <font>
      <sz val="11"/>
      <color theme="1"/>
      <name val="Times New Roman"/>
      <family val="1"/>
      <charset val="162"/>
    </font>
    <font>
      <sz val="12"/>
      <color theme="1"/>
      <name val="Times New Roman"/>
      <family val="1"/>
      <charset val="162"/>
    </font>
    <font>
      <b/>
      <sz val="7"/>
      <name val="Arial"/>
      <family val="2"/>
      <charset val="162"/>
    </font>
  </fonts>
  <fills count="6">
    <fill>
      <patternFill patternType="none"/>
    </fill>
    <fill>
      <patternFill patternType="gray125"/>
    </fill>
    <fill>
      <patternFill patternType="solid">
        <fgColor theme="2"/>
        <bgColor indexed="64"/>
      </patternFill>
    </fill>
    <fill>
      <patternFill patternType="solid">
        <fgColor rgb="FFFA9093"/>
        <bgColor indexed="64"/>
      </patternFill>
    </fill>
    <fill>
      <patternFill patternType="solid">
        <fgColor theme="4" tint="0.79998168889431442"/>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0" fillId="0" borderId="0">
      <alignment vertical="center"/>
    </xf>
  </cellStyleXfs>
  <cellXfs count="254">
    <xf numFmtId="0" fontId="0" fillId="0" borderId="0" xfId="0"/>
    <xf numFmtId="164" fontId="0" fillId="0" borderId="0" xfId="0" applyNumberFormat="1" applyAlignment="1">
      <alignment horizontal="center" vertical="center"/>
    </xf>
    <xf numFmtId="0" fontId="0" fillId="0" borderId="0" xfId="0" applyAlignment="1">
      <alignment horizontal="center" vertical="center"/>
    </xf>
    <xf numFmtId="0" fontId="12" fillId="0" borderId="0" xfId="0" applyFont="1" applyAlignment="1">
      <alignment horizontal="center" vertical="center"/>
    </xf>
    <xf numFmtId="0" fontId="11" fillId="0" borderId="0" xfId="0" applyFont="1" applyAlignment="1">
      <alignment horizontal="center" vertical="center"/>
    </xf>
    <xf numFmtId="0" fontId="0" fillId="0" borderId="0" xfId="0" applyAlignment="1">
      <alignment horizontal="left" vertical="center"/>
    </xf>
    <xf numFmtId="164" fontId="13" fillId="2" borderId="1" xfId="0" applyNumberFormat="1" applyFont="1" applyFill="1" applyBorder="1" applyAlignment="1">
      <alignment horizontal="center" vertical="center"/>
    </xf>
    <xf numFmtId="0" fontId="13" fillId="2" borderId="1" xfId="0" applyFont="1" applyFill="1" applyBorder="1" applyAlignment="1">
      <alignment horizontal="left" vertical="center" wrapText="1"/>
    </xf>
    <xf numFmtId="0" fontId="13" fillId="2" borderId="1" xfId="0" applyFont="1" applyFill="1" applyBorder="1" applyAlignment="1">
      <alignment horizontal="center" vertical="center"/>
    </xf>
    <xf numFmtId="164" fontId="8" fillId="0" borderId="1"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wrapText="1"/>
    </xf>
    <xf numFmtId="164" fontId="13" fillId="2"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xf>
    <xf numFmtId="164" fontId="8" fillId="2"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left" vertical="center"/>
    </xf>
    <xf numFmtId="0" fontId="7" fillId="3" borderId="1" xfId="0" applyFont="1" applyFill="1" applyBorder="1" applyAlignment="1">
      <alignment horizontal="left" vertical="center" wrapText="1"/>
    </xf>
    <xf numFmtId="164" fontId="7" fillId="3" borderId="1" xfId="0" applyNumberFormat="1" applyFont="1" applyFill="1" applyBorder="1" applyAlignment="1">
      <alignment horizontal="center" vertical="center" wrapText="1"/>
    </xf>
    <xf numFmtId="0" fontId="19" fillId="2" borderId="1" xfId="0" applyFont="1" applyFill="1" applyBorder="1" applyAlignment="1">
      <alignment horizontal="left" vertical="center"/>
    </xf>
    <xf numFmtId="0" fontId="19" fillId="2" borderId="1" xfId="0" applyFont="1" applyFill="1" applyBorder="1" applyAlignment="1">
      <alignment horizontal="left" vertical="center" wrapText="1"/>
    </xf>
    <xf numFmtId="164" fontId="19" fillId="2" borderId="1" xfId="0" applyNumberFormat="1" applyFont="1" applyFill="1" applyBorder="1" applyAlignment="1">
      <alignment horizontal="center" vertical="center"/>
    </xf>
    <xf numFmtId="164" fontId="19" fillId="0" borderId="1" xfId="0" applyNumberFormat="1" applyFont="1" applyFill="1" applyBorder="1" applyAlignment="1">
      <alignment horizontal="center" vertical="center"/>
    </xf>
    <xf numFmtId="164" fontId="0" fillId="0" borderId="0" xfId="0" applyNumberFormat="1"/>
    <xf numFmtId="0" fontId="8" fillId="2" borderId="1" xfId="0" applyFont="1" applyFill="1" applyBorder="1" applyAlignment="1">
      <alignment horizontal="left" vertical="center"/>
    </xf>
    <xf numFmtId="0" fontId="8" fillId="2" borderId="1" xfId="0" applyFont="1" applyFill="1" applyBorder="1" applyAlignment="1">
      <alignment horizontal="center" vertical="center"/>
    </xf>
    <xf numFmtId="164" fontId="8" fillId="2" borderId="1"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0" fontId="8" fillId="2" borderId="1" xfId="0" applyFont="1" applyFill="1" applyBorder="1" applyAlignment="1">
      <alignment horizontal="left" vertical="center" wrapText="1"/>
    </xf>
    <xf numFmtId="0" fontId="13" fillId="2" borderId="1" xfId="0" applyFont="1" applyFill="1" applyBorder="1" applyAlignment="1">
      <alignment horizontal="left" vertical="center"/>
    </xf>
    <xf numFmtId="164" fontId="6" fillId="0" borderId="1" xfId="0" applyNumberFormat="1" applyFont="1" applyFill="1" applyBorder="1" applyAlignment="1">
      <alignment horizontal="center" vertical="center" wrapText="1"/>
    </xf>
    <xf numFmtId="0" fontId="0" fillId="0" borderId="0" xfId="0" applyFill="1"/>
    <xf numFmtId="0" fontId="21" fillId="0" borderId="0" xfId="0" applyFont="1" applyAlignment="1">
      <alignment horizontal="justify" vertical="center"/>
    </xf>
    <xf numFmtId="0" fontId="13" fillId="2" borderId="4" xfId="0"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xf>
    <xf numFmtId="164" fontId="0" fillId="0" borderId="0" xfId="0" applyNumberFormat="1" applyFill="1"/>
    <xf numFmtId="0" fontId="8" fillId="0" borderId="1" xfId="0" applyFont="1" applyFill="1" applyBorder="1" applyAlignment="1">
      <alignment horizontal="left" vertical="center" wrapText="1"/>
    </xf>
    <xf numFmtId="0" fontId="13" fillId="0" borderId="1" xfId="0" applyFont="1" applyFill="1" applyBorder="1" applyAlignment="1">
      <alignment horizontal="left" vertical="center"/>
    </xf>
    <xf numFmtId="164" fontId="13"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19" fillId="0" borderId="1" xfId="0" applyFont="1" applyFill="1" applyBorder="1" applyAlignment="1">
      <alignment horizontal="left" vertical="center"/>
    </xf>
    <xf numFmtId="164" fontId="19" fillId="0" borderId="1" xfId="0" applyNumberFormat="1" applyFont="1" applyFill="1" applyBorder="1" applyAlignment="1">
      <alignment horizontal="center" vertical="center" wrapText="1"/>
    </xf>
    <xf numFmtId="164" fontId="8" fillId="0" borderId="1" xfId="0" applyNumberFormat="1" applyFont="1" applyFill="1" applyBorder="1" applyAlignment="1">
      <alignment horizontal="center" vertical="center" wrapText="1"/>
    </xf>
    <xf numFmtId="164" fontId="13" fillId="0" borderId="1" xfId="0" applyNumberFormat="1" applyFont="1" applyFill="1" applyBorder="1" applyAlignment="1">
      <alignment horizontal="center" vertical="center" wrapText="1"/>
    </xf>
    <xf numFmtId="0" fontId="19" fillId="0" borderId="1" xfId="0" applyFont="1" applyFill="1" applyBorder="1" applyAlignment="1">
      <alignment horizontal="left" vertical="center" wrapText="1"/>
    </xf>
    <xf numFmtId="164" fontId="8" fillId="2" borderId="1"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8" fillId="0" borderId="1" xfId="0" applyNumberFormat="1" applyFont="1" applyFill="1" applyBorder="1" applyAlignment="1">
      <alignment horizontal="center" vertical="center"/>
    </xf>
    <xf numFmtId="0" fontId="13" fillId="2" borderId="1" xfId="0" applyFont="1" applyFill="1" applyBorder="1" applyAlignment="1">
      <alignment horizontal="left" vertical="center"/>
    </xf>
    <xf numFmtId="164" fontId="8" fillId="2" borderId="1"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19" fillId="2" borderId="1" xfId="0" applyNumberFormat="1" applyFont="1" applyFill="1" applyBorder="1" applyAlignment="1">
      <alignment horizontal="center" vertical="center" wrapText="1"/>
    </xf>
    <xf numFmtId="164" fontId="4" fillId="2" borderId="1" xfId="0" applyNumberFormat="1" applyFont="1" applyFill="1" applyBorder="1" applyAlignment="1">
      <alignment horizontal="center" vertical="center"/>
    </xf>
    <xf numFmtId="0" fontId="8" fillId="0" borderId="1" xfId="0" applyFont="1" applyFill="1" applyBorder="1" applyAlignment="1">
      <alignment horizontal="left" vertical="center" wrapText="1"/>
    </xf>
    <xf numFmtId="0" fontId="13" fillId="2" borderId="1" xfId="0" applyFont="1" applyFill="1" applyBorder="1" applyAlignment="1">
      <alignment horizontal="left" vertical="center"/>
    </xf>
    <xf numFmtId="0" fontId="19" fillId="2" borderId="2" xfId="0" applyFont="1" applyFill="1" applyBorder="1" applyAlignment="1">
      <alignment horizontal="center" vertical="center"/>
    </xf>
    <xf numFmtId="0" fontId="19" fillId="0" borderId="1" xfId="0" applyFont="1" applyFill="1" applyBorder="1" applyAlignment="1">
      <alignment horizontal="center" vertical="center"/>
    </xf>
    <xf numFmtId="0" fontId="13" fillId="0" borderId="1" xfId="0" applyFont="1" applyFill="1" applyBorder="1" applyAlignment="1">
      <alignment horizontal="left" vertical="center" wrapText="1"/>
    </xf>
    <xf numFmtId="0" fontId="19" fillId="2" borderId="1" xfId="0" applyFont="1" applyFill="1" applyBorder="1" applyAlignment="1">
      <alignment horizontal="center" vertical="center"/>
    </xf>
    <xf numFmtId="0" fontId="13" fillId="0" borderId="2" xfId="0" applyFont="1" applyFill="1" applyBorder="1" applyAlignment="1">
      <alignment horizontal="left" vertical="center" wrapText="1"/>
    </xf>
    <xf numFmtId="0" fontId="8" fillId="2" borderId="1" xfId="0" applyFont="1" applyFill="1" applyBorder="1" applyAlignment="1">
      <alignment horizontal="left" vertical="center"/>
    </xf>
    <xf numFmtId="164" fontId="6" fillId="2" borderId="1" xfId="0" applyNumberFormat="1" applyFont="1" applyFill="1" applyBorder="1" applyAlignment="1">
      <alignment horizontal="center" vertical="center"/>
    </xf>
    <xf numFmtId="164" fontId="8" fillId="2" borderId="1" xfId="0" applyNumberFormat="1" applyFont="1" applyFill="1" applyBorder="1" applyAlignment="1">
      <alignment horizontal="center" vertical="center"/>
    </xf>
    <xf numFmtId="0" fontId="13" fillId="2" borderId="4" xfId="0" applyFont="1" applyFill="1" applyBorder="1" applyAlignment="1">
      <alignment horizontal="left" vertical="center"/>
    </xf>
    <xf numFmtId="164" fontId="8" fillId="2" borderId="4" xfId="0" applyNumberFormat="1" applyFont="1" applyFill="1" applyBorder="1" applyAlignment="1">
      <alignment horizontal="center" vertical="center"/>
    </xf>
    <xf numFmtId="0" fontId="8" fillId="2" borderId="1" xfId="0" applyFont="1" applyFill="1" applyBorder="1" applyAlignment="1">
      <alignment horizontal="left" vertical="center"/>
    </xf>
    <xf numFmtId="0" fontId="8" fillId="2" borderId="1" xfId="0" applyFont="1" applyFill="1" applyBorder="1" applyAlignment="1">
      <alignment horizontal="center" vertical="center"/>
    </xf>
    <xf numFmtId="0" fontId="13" fillId="2" borderId="1" xfId="0" applyFont="1" applyFill="1" applyBorder="1" applyAlignment="1">
      <alignment horizontal="left" vertical="center" wrapText="1"/>
    </xf>
    <xf numFmtId="0" fontId="8" fillId="0" borderId="4" xfId="0" applyFont="1" applyFill="1" applyBorder="1" applyAlignment="1">
      <alignment horizontal="left" vertical="center"/>
    </xf>
    <xf numFmtId="0" fontId="8" fillId="0" borderId="1" xfId="0" applyFont="1" applyFill="1" applyBorder="1" applyAlignment="1">
      <alignment horizontal="left" vertical="center"/>
    </xf>
    <xf numFmtId="0" fontId="8" fillId="0" borderId="1" xfId="0" applyFont="1" applyFill="1" applyBorder="1" applyAlignment="1">
      <alignment horizontal="center" vertical="center"/>
    </xf>
    <xf numFmtId="164" fontId="8" fillId="0" borderId="1" xfId="0" applyNumberFormat="1" applyFont="1" applyFill="1" applyBorder="1" applyAlignment="1">
      <alignment horizontal="center" vertical="center"/>
    </xf>
    <xf numFmtId="164" fontId="6"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horizontal="left" vertical="center"/>
    </xf>
    <xf numFmtId="0" fontId="8" fillId="2" borderId="1" xfId="0" applyFont="1" applyFill="1" applyBorder="1" applyAlignment="1">
      <alignment horizontal="left" vertical="center" wrapText="1"/>
    </xf>
    <xf numFmtId="164" fontId="8" fillId="0" borderId="2" xfId="0" applyNumberFormat="1" applyFont="1" applyFill="1" applyBorder="1" applyAlignment="1">
      <alignment horizontal="center" vertical="center"/>
    </xf>
    <xf numFmtId="164" fontId="8" fillId="0" borderId="4" xfId="0" applyNumberFormat="1" applyFont="1" applyFill="1" applyBorder="1" applyAlignment="1">
      <alignment horizontal="center" vertical="center"/>
    </xf>
    <xf numFmtId="164" fontId="8" fillId="2" borderId="4" xfId="0" applyNumberFormat="1" applyFont="1" applyFill="1" applyBorder="1" applyAlignment="1">
      <alignment horizontal="center" vertical="center"/>
    </xf>
    <xf numFmtId="164" fontId="6" fillId="2" borderId="4" xfId="0" applyNumberFormat="1" applyFont="1" applyFill="1" applyBorder="1" applyAlignment="1">
      <alignment horizontal="center" vertical="center"/>
    </xf>
    <xf numFmtId="164" fontId="5" fillId="0" borderId="1" xfId="0" applyNumberFormat="1" applyFont="1" applyFill="1" applyBorder="1" applyAlignment="1">
      <alignment horizontal="center" vertical="center"/>
    </xf>
    <xf numFmtId="164" fontId="3" fillId="0" borderId="1" xfId="0" applyNumberFormat="1" applyFont="1" applyFill="1" applyBorder="1" applyAlignment="1">
      <alignment horizontal="center" vertical="center"/>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13" fillId="0" borderId="2" xfId="0" applyFont="1" applyFill="1" applyBorder="1" applyAlignment="1">
      <alignment horizontal="left" vertical="center"/>
    </xf>
    <xf numFmtId="0" fontId="13" fillId="0" borderId="5" xfId="0" applyFont="1" applyFill="1" applyBorder="1" applyAlignment="1">
      <alignment horizontal="left" vertical="center"/>
    </xf>
    <xf numFmtId="164" fontId="13" fillId="0" borderId="7" xfId="0" applyNumberFormat="1" applyFont="1" applyFill="1" applyBorder="1" applyAlignment="1">
      <alignment horizontal="center" vertical="center"/>
    </xf>
    <xf numFmtId="0" fontId="22" fillId="0" borderId="1" xfId="0" applyFont="1" applyFill="1" applyBorder="1" applyAlignment="1">
      <alignment vertical="center" wrapText="1"/>
    </xf>
    <xf numFmtId="0" fontId="13" fillId="2" borderId="5" xfId="0" applyFont="1" applyFill="1" applyBorder="1" applyAlignment="1">
      <alignment horizontal="left" vertical="center"/>
    </xf>
    <xf numFmtId="0" fontId="22" fillId="2" borderId="1" xfId="0" applyFont="1" applyFill="1" applyBorder="1" applyAlignment="1">
      <alignment vertical="center" wrapText="1"/>
    </xf>
    <xf numFmtId="164" fontId="13" fillId="2" borderId="7" xfId="0" applyNumberFormat="1" applyFont="1" applyFill="1" applyBorder="1" applyAlignment="1">
      <alignment horizontal="center" vertical="center"/>
    </xf>
    <xf numFmtId="0" fontId="13" fillId="2" borderId="5" xfId="0" applyFont="1" applyFill="1" applyBorder="1" applyAlignment="1">
      <alignment horizontal="left" vertical="center" wrapText="1"/>
    </xf>
    <xf numFmtId="0" fontId="13" fillId="2" borderId="2" xfId="0" applyFont="1" applyFill="1" applyBorder="1" applyAlignment="1">
      <alignment horizontal="left" vertical="center" wrapText="1"/>
    </xf>
    <xf numFmtId="49" fontId="13" fillId="2" borderId="1" xfId="0" applyNumberFormat="1" applyFont="1" applyFill="1" applyBorder="1" applyAlignment="1">
      <alignment horizontal="left" vertical="center"/>
    </xf>
    <xf numFmtId="0" fontId="21" fillId="0" borderId="0" xfId="0" applyFont="1" applyAlignment="1">
      <alignment vertical="center"/>
    </xf>
    <xf numFmtId="0" fontId="21" fillId="0" borderId="0" xfId="0" applyFont="1" applyAlignment="1">
      <alignment horizontal="left"/>
    </xf>
    <xf numFmtId="0" fontId="8" fillId="0" borderId="2" xfId="0" applyFont="1" applyFill="1" applyBorder="1" applyAlignment="1">
      <alignment horizontal="left" vertical="center" wrapText="1"/>
    </xf>
    <xf numFmtId="0" fontId="19" fillId="0" borderId="2" xfId="0" applyFont="1" applyFill="1" applyBorder="1" applyAlignment="1">
      <alignment vertical="center" wrapText="1"/>
    </xf>
    <xf numFmtId="0" fontId="19" fillId="0" borderId="2" xfId="0" applyFont="1" applyFill="1" applyBorder="1" applyAlignment="1">
      <alignment vertical="center"/>
    </xf>
    <xf numFmtId="0" fontId="23" fillId="0" borderId="2" xfId="0" applyFont="1" applyFill="1" applyBorder="1" applyAlignment="1">
      <alignment vertical="center"/>
    </xf>
    <xf numFmtId="0" fontId="24" fillId="0" borderId="4" xfId="0" applyFont="1" applyBorder="1" applyAlignment="1">
      <alignment vertical="center" wrapText="1"/>
    </xf>
    <xf numFmtId="0" fontId="24" fillId="0" borderId="1" xfId="0" applyFont="1" applyBorder="1" applyAlignment="1">
      <alignment wrapText="1"/>
    </xf>
    <xf numFmtId="0" fontId="8" fillId="2" borderId="3" xfId="0" applyFont="1" applyFill="1" applyBorder="1" applyAlignment="1">
      <alignment vertical="center" wrapText="1"/>
    </xf>
    <xf numFmtId="0" fontId="8" fillId="2" borderId="1" xfId="0" applyFont="1" applyFill="1" applyBorder="1" applyAlignment="1">
      <alignment vertical="center"/>
    </xf>
    <xf numFmtId="164" fontId="8" fillId="5" borderId="1" xfId="0" applyNumberFormat="1" applyFont="1" applyFill="1" applyBorder="1" applyAlignment="1">
      <alignment horizontal="center" vertical="center"/>
    </xf>
    <xf numFmtId="164" fontId="6" fillId="5" borderId="1" xfId="0" applyNumberFormat="1" applyFont="1" applyFill="1" applyBorder="1" applyAlignment="1">
      <alignment horizontal="center" vertical="center"/>
    </xf>
    <xf numFmtId="0" fontId="19" fillId="5" borderId="1" xfId="0" applyFont="1" applyFill="1" applyBorder="1" applyAlignment="1">
      <alignment horizontal="left" vertical="center"/>
    </xf>
    <xf numFmtId="0" fontId="8" fillId="5" borderId="1" xfId="0" applyFont="1" applyFill="1" applyBorder="1" applyAlignment="1">
      <alignment horizontal="center" vertical="center"/>
    </xf>
    <xf numFmtId="0" fontId="8" fillId="5" borderId="1" xfId="0" applyFont="1" applyFill="1" applyBorder="1" applyAlignment="1">
      <alignment horizontal="left" vertical="center"/>
    </xf>
    <xf numFmtId="0" fontId="8" fillId="5" borderId="1" xfId="0" applyFont="1" applyFill="1" applyBorder="1" applyAlignment="1">
      <alignment horizontal="left" vertical="center" wrapText="1"/>
    </xf>
    <xf numFmtId="0" fontId="24" fillId="0" borderId="1" xfId="0" applyFont="1" applyBorder="1" applyAlignment="1">
      <alignment horizontal="left" vertical="center" wrapText="1"/>
    </xf>
    <xf numFmtId="0" fontId="13" fillId="2" borderId="1" xfId="0" applyFont="1" applyFill="1" applyBorder="1" applyAlignment="1">
      <alignment horizontal="center" vertical="center"/>
    </xf>
    <xf numFmtId="0" fontId="13" fillId="2" borderId="1" xfId="0" applyFont="1" applyFill="1" applyBorder="1" applyAlignment="1">
      <alignment horizontal="left" vertical="center"/>
    </xf>
    <xf numFmtId="0" fontId="13" fillId="0" borderId="2" xfId="0" applyFont="1" applyFill="1" applyBorder="1" applyAlignment="1">
      <alignment horizontal="center" vertical="center"/>
    </xf>
    <xf numFmtId="0" fontId="8" fillId="2" borderId="2" xfId="0" applyFont="1" applyFill="1" applyBorder="1" applyAlignment="1">
      <alignment vertical="center"/>
    </xf>
    <xf numFmtId="0" fontId="8" fillId="2" borderId="2" xfId="0" applyFont="1" applyFill="1" applyBorder="1" applyAlignment="1">
      <alignment horizontal="left"/>
    </xf>
    <xf numFmtId="164" fontId="8" fillId="0" borderId="2" xfId="0" applyNumberFormat="1" applyFont="1" applyFill="1" applyBorder="1" applyAlignment="1">
      <alignment horizontal="center" vertical="center"/>
    </xf>
    <xf numFmtId="0" fontId="8" fillId="0" borderId="2" xfId="0" applyFont="1" applyFill="1" applyBorder="1" applyAlignment="1">
      <alignment horizontal="left" vertical="center"/>
    </xf>
    <xf numFmtId="164" fontId="8" fillId="0" borderId="1" xfId="0" applyNumberFormat="1" applyFont="1" applyFill="1" applyBorder="1" applyAlignment="1">
      <alignment horizontal="center" vertical="center"/>
    </xf>
    <xf numFmtId="0" fontId="8" fillId="0" borderId="1" xfId="0" applyFont="1" applyFill="1" applyBorder="1" applyAlignment="1">
      <alignment horizontal="left" vertical="center"/>
    </xf>
    <xf numFmtId="0" fontId="10" fillId="0" borderId="2" xfId="0" applyFont="1" applyFill="1" applyBorder="1" applyAlignment="1">
      <alignment horizontal="left" vertical="center" wrapText="1"/>
    </xf>
    <xf numFmtId="0" fontId="21" fillId="0" borderId="0" xfId="0" applyFont="1" applyBorder="1" applyAlignment="1">
      <alignment horizontal="left" vertical="center" wrapText="1"/>
    </xf>
    <xf numFmtId="164" fontId="6" fillId="0" borderId="2" xfId="0" applyNumberFormat="1" applyFont="1" applyFill="1" applyBorder="1" applyAlignment="1">
      <alignment horizontal="center" vertical="center"/>
    </xf>
    <xf numFmtId="164" fontId="8" fillId="0" borderId="2" xfId="0" applyNumberFormat="1" applyFont="1" applyFill="1" applyBorder="1" applyAlignment="1">
      <alignment horizontal="center" vertical="center"/>
    </xf>
    <xf numFmtId="0" fontId="13" fillId="0" borderId="1" xfId="0" applyFont="1" applyFill="1" applyBorder="1" applyAlignment="1">
      <alignment horizontal="left" vertical="center" wrapText="1"/>
    </xf>
    <xf numFmtId="0" fontId="8" fillId="0" borderId="2" xfId="0" applyFont="1" applyFill="1" applyBorder="1" applyAlignment="1">
      <alignment horizontal="left" vertical="center"/>
    </xf>
    <xf numFmtId="0" fontId="8" fillId="0" borderId="2" xfId="0" applyFont="1" applyFill="1" applyBorder="1" applyAlignment="1">
      <alignment horizontal="center" vertical="center"/>
    </xf>
    <xf numFmtId="0" fontId="8"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164" fontId="2" fillId="2"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164" fontId="2" fillId="0"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xf>
    <xf numFmtId="164" fontId="2" fillId="0"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64" fontId="13" fillId="2" borderId="4" xfId="0" applyNumberFormat="1" applyFont="1" applyFill="1" applyBorder="1" applyAlignment="1">
      <alignment horizontal="center" vertical="center"/>
    </xf>
    <xf numFmtId="164" fontId="19" fillId="2" borderId="4" xfId="0" applyNumberFormat="1" applyFont="1" applyFill="1" applyBorder="1" applyAlignment="1">
      <alignment horizontal="center" vertical="center" wrapText="1"/>
    </xf>
    <xf numFmtId="164" fontId="19" fillId="2" borderId="4" xfId="0" applyNumberFormat="1" applyFont="1" applyFill="1" applyBorder="1" applyAlignment="1">
      <alignment horizontal="center" vertical="center"/>
    </xf>
    <xf numFmtId="0" fontId="2" fillId="2" borderId="1" xfId="0" applyFont="1" applyFill="1" applyBorder="1" applyAlignment="1">
      <alignment vertical="center" wrapText="1"/>
    </xf>
    <xf numFmtId="0" fontId="13"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5" fillId="0" borderId="0" xfId="0" applyFont="1"/>
    <xf numFmtId="0" fontId="15" fillId="0" borderId="0" xfId="0" applyFont="1" applyFill="1"/>
    <xf numFmtId="0" fontId="13" fillId="0" borderId="1" xfId="0" applyFont="1" applyFill="1" applyBorder="1" applyAlignment="1">
      <alignment horizontal="left" vertical="center" wrapText="1"/>
    </xf>
    <xf numFmtId="0" fontId="15" fillId="0" borderId="11" xfId="0" applyFont="1" applyBorder="1" applyAlignment="1">
      <alignment horizontal="center" vertical="center"/>
    </xf>
    <xf numFmtId="0" fontId="15" fillId="0" borderId="0" xfId="0" applyFont="1" applyBorder="1" applyAlignment="1">
      <alignment horizontal="center" vertical="center"/>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0" xfId="0" applyFont="1" applyBorder="1" applyAlignment="1">
      <alignment horizontal="left" vertical="center"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1" fillId="0" borderId="14" xfId="0" applyFont="1" applyBorder="1" applyAlignment="1">
      <alignment horizontal="left" vertical="center" wrapText="1"/>
    </xf>
    <xf numFmtId="0" fontId="21" fillId="0" borderId="15" xfId="0" applyFont="1" applyBorder="1" applyAlignment="1">
      <alignment horizontal="left" vertical="center" wrapText="1"/>
    </xf>
    <xf numFmtId="0" fontId="21" fillId="0" borderId="5" xfId="0" applyFont="1" applyBorder="1" applyAlignment="1">
      <alignment horizontal="justify" vertical="center" wrapText="1"/>
    </xf>
    <xf numFmtId="0" fontId="21" fillId="0" borderId="6" xfId="0" applyFont="1" applyBorder="1" applyAlignment="1">
      <alignment horizontal="justify" vertical="center" wrapText="1"/>
    </xf>
    <xf numFmtId="0" fontId="21" fillId="0" borderId="7" xfId="0" applyFont="1" applyBorder="1" applyAlignment="1">
      <alignment horizontal="justify" vertical="center" wrapText="1"/>
    </xf>
    <xf numFmtId="0" fontId="25" fillId="2"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1" fillId="0" borderId="5" xfId="0" applyFont="1" applyBorder="1" applyAlignment="1">
      <alignment horizontal="left" vertical="center" wrapText="1"/>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1" fillId="0" borderId="8" xfId="0" applyFont="1" applyFill="1" applyBorder="1" applyAlignment="1">
      <alignment vertical="center" wrapText="1"/>
    </xf>
    <xf numFmtId="0" fontId="21" fillId="0" borderId="9" xfId="0" applyFont="1" applyFill="1" applyBorder="1" applyAlignment="1">
      <alignment vertical="center" wrapText="1"/>
    </xf>
    <xf numFmtId="0" fontId="21" fillId="0" borderId="10" xfId="0" applyFont="1" applyFill="1" applyBorder="1" applyAlignment="1">
      <alignment vertical="center" wrapText="1"/>
    </xf>
    <xf numFmtId="0" fontId="21" fillId="0" borderId="11" xfId="0" applyFont="1" applyFill="1" applyBorder="1" applyAlignment="1">
      <alignment vertical="center" wrapText="1"/>
    </xf>
    <xf numFmtId="0" fontId="21" fillId="0" borderId="0" xfId="0" applyFont="1" applyFill="1" applyBorder="1" applyAlignment="1">
      <alignment vertical="center" wrapText="1"/>
    </xf>
    <xf numFmtId="0" fontId="21" fillId="0" borderId="12" xfId="0" applyFont="1" applyFill="1" applyBorder="1" applyAlignment="1">
      <alignment vertical="center" wrapText="1"/>
    </xf>
    <xf numFmtId="0" fontId="21" fillId="0" borderId="13" xfId="0" applyFont="1" applyFill="1" applyBorder="1" applyAlignment="1">
      <alignment vertical="center" wrapText="1"/>
    </xf>
    <xf numFmtId="0" fontId="21" fillId="0" borderId="14" xfId="0" applyFont="1" applyFill="1" applyBorder="1" applyAlignment="1">
      <alignment vertical="center" wrapText="1"/>
    </xf>
    <xf numFmtId="0" fontId="21" fillId="0" borderId="15" xfId="0" applyFont="1" applyFill="1" applyBorder="1" applyAlignment="1">
      <alignmen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1" fillId="0" borderId="10"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21" fillId="0" borderId="13" xfId="0" applyFont="1" applyFill="1" applyBorder="1" applyAlignment="1">
      <alignment horizontal="left" vertical="center" wrapText="1"/>
    </xf>
    <xf numFmtId="0" fontId="21" fillId="0" borderId="14" xfId="0" applyFont="1" applyFill="1" applyBorder="1" applyAlignment="1">
      <alignment horizontal="left" vertical="center" wrapText="1"/>
    </xf>
    <xf numFmtId="0" fontId="21" fillId="0" borderId="15"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164" fontId="2" fillId="2" borderId="1" xfId="0" applyNumberFormat="1" applyFont="1" applyFill="1" applyBorder="1" applyAlignment="1">
      <alignment horizontal="center" vertical="center"/>
    </xf>
    <xf numFmtId="164" fontId="2" fillId="0" borderId="1"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8" fillId="2" borderId="1" xfId="0" applyNumberFormat="1" applyFont="1" applyFill="1" applyBorder="1" applyAlignment="1">
      <alignment horizontal="center" vertical="center"/>
    </xf>
    <xf numFmtId="0" fontId="13" fillId="0" borderId="2" xfId="0" applyFont="1" applyFill="1" applyBorder="1" applyAlignment="1">
      <alignment horizontal="left" vertical="center"/>
    </xf>
    <xf numFmtId="0" fontId="13" fillId="0" borderId="4" xfId="0" applyFont="1" applyFill="1" applyBorder="1" applyAlignment="1">
      <alignment horizontal="left" vertical="center"/>
    </xf>
    <xf numFmtId="164" fontId="6" fillId="0" borderId="2" xfId="0" applyNumberFormat="1" applyFont="1" applyFill="1" applyBorder="1" applyAlignment="1">
      <alignment horizontal="center" vertical="center"/>
    </xf>
    <xf numFmtId="164" fontId="6" fillId="0" borderId="3" xfId="0" applyNumberFormat="1" applyFont="1" applyFill="1" applyBorder="1" applyAlignment="1">
      <alignment horizontal="center" vertical="center"/>
    </xf>
    <xf numFmtId="164" fontId="6" fillId="0" borderId="4" xfId="0" applyNumberFormat="1" applyFont="1" applyFill="1" applyBorder="1" applyAlignment="1">
      <alignment horizontal="center" vertical="center"/>
    </xf>
    <xf numFmtId="164" fontId="8" fillId="0" borderId="2" xfId="0" applyNumberFormat="1" applyFont="1" applyFill="1" applyBorder="1" applyAlignment="1">
      <alignment horizontal="center" vertical="center"/>
    </xf>
    <xf numFmtId="164" fontId="8" fillId="0" borderId="3" xfId="0" applyNumberFormat="1" applyFont="1" applyFill="1" applyBorder="1" applyAlignment="1">
      <alignment horizontal="center" vertical="center"/>
    </xf>
    <xf numFmtId="164" fontId="8" fillId="0" borderId="4" xfId="0" applyNumberFormat="1"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8" fillId="0" borderId="1" xfId="0" applyFont="1" applyFill="1" applyBorder="1" applyAlignment="1">
      <alignment horizontal="left" vertical="center"/>
    </xf>
    <xf numFmtId="0" fontId="8" fillId="0" borderId="1" xfId="0" applyFont="1" applyFill="1" applyBorder="1" applyAlignment="1">
      <alignment horizontal="center" vertical="center"/>
    </xf>
    <xf numFmtId="0" fontId="8" fillId="0" borderId="2" xfId="0" applyFont="1" applyFill="1" applyBorder="1" applyAlignment="1">
      <alignment horizontal="left" vertical="center"/>
    </xf>
    <xf numFmtId="0" fontId="8" fillId="0" borderId="4" xfId="0" applyFont="1" applyFill="1" applyBorder="1" applyAlignment="1">
      <alignment horizontal="left" vertical="center"/>
    </xf>
    <xf numFmtId="0" fontId="8" fillId="0" borderId="2" xfId="0" applyFont="1" applyFill="1" applyBorder="1" applyAlignment="1">
      <alignment horizontal="center" vertical="center"/>
    </xf>
    <xf numFmtId="0" fontId="8" fillId="0" borderId="4" xfId="0" applyFont="1" applyFill="1" applyBorder="1" applyAlignment="1">
      <alignment horizontal="center" vertical="center"/>
    </xf>
    <xf numFmtId="164" fontId="8" fillId="0" borderId="1" xfId="0" applyNumberFormat="1" applyFont="1" applyFill="1" applyBorder="1" applyAlignment="1">
      <alignment horizontal="center" vertical="center"/>
    </xf>
    <xf numFmtId="164" fontId="6" fillId="0" borderId="1" xfId="0" applyNumberFormat="1" applyFont="1" applyFill="1" applyBorder="1" applyAlignment="1">
      <alignment horizontal="center" vertical="center"/>
    </xf>
    <xf numFmtId="0" fontId="19" fillId="0" borderId="2" xfId="0" applyFont="1" applyFill="1" applyBorder="1" applyAlignment="1">
      <alignment horizontal="left" vertical="center"/>
    </xf>
    <xf numFmtId="0" fontId="19" fillId="0" borderId="3" xfId="0" applyFont="1" applyFill="1" applyBorder="1" applyAlignment="1">
      <alignment horizontal="left" vertical="center"/>
    </xf>
    <xf numFmtId="0" fontId="19" fillId="0" borderId="4" xfId="0" applyFont="1" applyFill="1" applyBorder="1" applyAlignment="1">
      <alignment horizontal="left" vertical="center"/>
    </xf>
    <xf numFmtId="0" fontId="19" fillId="0" borderId="2" xfId="0" applyFont="1" applyFill="1" applyBorder="1" applyAlignment="1">
      <alignment horizontal="left" vertical="center" wrapText="1"/>
    </xf>
    <xf numFmtId="0" fontId="19" fillId="0" borderId="3" xfId="0" applyFont="1" applyFill="1" applyBorder="1" applyAlignment="1">
      <alignment horizontal="left" vertical="center" wrapText="1"/>
    </xf>
    <xf numFmtId="0" fontId="19" fillId="0" borderId="4" xfId="0" applyFont="1" applyFill="1" applyBorder="1" applyAlignment="1">
      <alignment horizontal="left" vertical="center" wrapText="1"/>
    </xf>
    <xf numFmtId="164" fontId="19" fillId="0" borderId="2" xfId="0" applyNumberFormat="1" applyFont="1" applyFill="1" applyBorder="1" applyAlignment="1">
      <alignment horizontal="center" vertical="center"/>
    </xf>
    <xf numFmtId="164" fontId="19" fillId="0" borderId="3" xfId="0" applyNumberFormat="1" applyFont="1" applyFill="1" applyBorder="1" applyAlignment="1">
      <alignment horizontal="center" vertical="center"/>
    </xf>
    <xf numFmtId="164" fontId="19" fillId="0" borderId="4" xfId="0" applyNumberFormat="1" applyFont="1" applyFill="1" applyBorder="1" applyAlignment="1">
      <alignment horizontal="center" vertical="center"/>
    </xf>
    <xf numFmtId="0" fontId="13" fillId="2" borderId="4" xfId="0" applyFont="1" applyFill="1" applyBorder="1" applyAlignment="1">
      <alignment horizontal="left" vertical="center"/>
    </xf>
    <xf numFmtId="0" fontId="13" fillId="2" borderId="1" xfId="0" applyFont="1" applyFill="1" applyBorder="1" applyAlignment="1">
      <alignment horizontal="left" vertical="center"/>
    </xf>
    <xf numFmtId="0" fontId="25" fillId="0" borderId="1" xfId="0" applyFont="1" applyFill="1" applyBorder="1" applyAlignment="1">
      <alignment horizontal="left" vertical="center" wrapText="1"/>
    </xf>
    <xf numFmtId="164" fontId="3" fillId="0" borderId="2" xfId="0" applyNumberFormat="1" applyFont="1" applyFill="1" applyBorder="1" applyAlignment="1">
      <alignment horizontal="center" vertical="center"/>
    </xf>
    <xf numFmtId="164" fontId="3" fillId="0" borderId="3" xfId="0" applyNumberFormat="1" applyFont="1" applyFill="1" applyBorder="1" applyAlignment="1">
      <alignment horizontal="center" vertical="center"/>
    </xf>
    <xf numFmtId="164" fontId="3" fillId="0" borderId="4" xfId="0" applyNumberFormat="1" applyFont="1" applyFill="1" applyBorder="1" applyAlignment="1">
      <alignment horizontal="center" vertical="center"/>
    </xf>
    <xf numFmtId="164" fontId="6" fillId="2" borderId="2" xfId="0" applyNumberFormat="1" applyFont="1" applyFill="1" applyBorder="1" applyAlignment="1">
      <alignment horizontal="center" vertical="center"/>
    </xf>
    <xf numFmtId="164" fontId="6" fillId="2" borderId="3" xfId="0" applyNumberFormat="1" applyFont="1" applyFill="1" applyBorder="1" applyAlignment="1">
      <alignment horizontal="center" vertical="center"/>
    </xf>
    <xf numFmtId="164" fontId="6" fillId="2" borderId="4" xfId="0" applyNumberFormat="1" applyFont="1" applyFill="1" applyBorder="1" applyAlignment="1">
      <alignment horizontal="center" vertical="center"/>
    </xf>
    <xf numFmtId="164" fontId="8" fillId="2" borderId="2" xfId="0" applyNumberFormat="1" applyFont="1" applyFill="1" applyBorder="1" applyAlignment="1">
      <alignment horizontal="center" vertical="center"/>
    </xf>
    <xf numFmtId="164" fontId="8" fillId="2" borderId="4" xfId="0" applyNumberFormat="1" applyFont="1" applyFill="1" applyBorder="1" applyAlignment="1">
      <alignment horizontal="center" vertical="center"/>
    </xf>
    <xf numFmtId="164" fontId="8" fillId="2" borderId="3" xfId="0" applyNumberFormat="1" applyFont="1" applyFill="1" applyBorder="1" applyAlignment="1">
      <alignment horizontal="center" vertical="center"/>
    </xf>
    <xf numFmtId="0" fontId="8" fillId="0" borderId="3" xfId="0" applyFont="1" applyFill="1" applyBorder="1" applyAlignment="1">
      <alignment horizontal="left" vertical="center"/>
    </xf>
    <xf numFmtId="164" fontId="4" fillId="2" borderId="2" xfId="0" applyNumberFormat="1" applyFont="1" applyFill="1" applyBorder="1" applyAlignment="1">
      <alignment horizontal="center" vertical="center"/>
    </xf>
    <xf numFmtId="164" fontId="4" fillId="2" borderId="3" xfId="0" applyNumberFormat="1" applyFont="1" applyFill="1" applyBorder="1" applyAlignment="1">
      <alignment horizontal="center" vertical="center"/>
    </xf>
    <xf numFmtId="164" fontId="4" fillId="2" borderId="4" xfId="0" applyNumberFormat="1" applyFont="1" applyFill="1" applyBorder="1" applyAlignment="1">
      <alignment horizontal="center" vertical="center"/>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3" xfId="0" applyFont="1" applyFill="1" applyBorder="1" applyAlignment="1">
      <alignment horizontal="center" vertical="center"/>
    </xf>
    <xf numFmtId="0" fontId="17" fillId="3" borderId="1" xfId="0" applyFont="1" applyFill="1" applyBorder="1" applyAlignment="1">
      <alignment horizontal="center" vertical="center"/>
    </xf>
    <xf numFmtId="0" fontId="17" fillId="4" borderId="1" xfId="0" applyFont="1" applyFill="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8" fillId="2" borderId="2" xfId="0" applyFont="1" applyFill="1" applyBorder="1" applyAlignment="1">
      <alignment horizontal="left" vertical="center" wrapText="1"/>
    </xf>
    <xf numFmtId="0" fontId="8" fillId="2" borderId="4" xfId="0" applyFont="1" applyFill="1" applyBorder="1" applyAlignment="1">
      <alignment horizontal="left" vertical="center" wrapText="1"/>
    </xf>
    <xf numFmtId="0" fontId="13" fillId="2" borderId="4" xfId="0" applyFont="1" applyFill="1" applyBorder="1" applyAlignment="1">
      <alignment horizontal="center" vertical="center"/>
    </xf>
    <xf numFmtId="0" fontId="13" fillId="2" borderId="1" xfId="0" applyFont="1" applyFill="1" applyBorder="1" applyAlignment="1">
      <alignment horizontal="center" vertical="center"/>
    </xf>
    <xf numFmtId="0" fontId="8" fillId="2" borderId="1" xfId="0" applyFont="1" applyFill="1" applyBorder="1" applyAlignment="1">
      <alignment horizontal="left" vertical="center"/>
    </xf>
    <xf numFmtId="0" fontId="8" fillId="2" borderId="1" xfId="0" applyFont="1" applyFill="1" applyBorder="1" applyAlignment="1">
      <alignment horizontal="center" vertical="center"/>
    </xf>
  </cellXfs>
  <cellStyles count="2">
    <cellStyle name="Normal" xfId="0" builtinId="0"/>
    <cellStyle name="標準_Sheet1" xfId="1"/>
  </cellStyles>
  <dxfs count="0"/>
  <tableStyles count="0" defaultTableStyle="TableStyleMedium2" defaultPivotStyle="PivotStyleLight16"/>
  <colors>
    <mruColors>
      <color rgb="FFFA9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36" sqref="D36"/>
    </sheetView>
  </sheetViews>
  <sheetFormatPr defaultRowHeight="12.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dimension ref="A1:O346"/>
  <sheetViews>
    <sheetView tabSelected="1" workbookViewId="0">
      <selection activeCell="A2" sqref="A2:H2"/>
    </sheetView>
  </sheetViews>
  <sheetFormatPr defaultRowHeight="12.75"/>
  <cols>
    <col min="1" max="1" width="5" style="2"/>
    <col min="2" max="2" width="25" style="5" customWidth="1"/>
    <col min="3" max="5" width="47.42578125" style="5" customWidth="1"/>
    <col min="6" max="6" width="12.5703125" style="1"/>
    <col min="7" max="7" width="13.7109375" style="4" customWidth="1"/>
    <col min="8" max="8" width="11" style="2" bestFit="1" customWidth="1"/>
    <col min="9" max="14" width="18.42578125" customWidth="1"/>
  </cols>
  <sheetData>
    <row r="1" spans="1:10" ht="27.75" customHeight="1">
      <c r="A1" s="243" t="s">
        <v>387</v>
      </c>
      <c r="B1" s="243"/>
      <c r="C1" s="243"/>
      <c r="D1" s="243"/>
      <c r="E1" s="243"/>
      <c r="F1" s="243"/>
      <c r="G1" s="243"/>
      <c r="H1" s="243"/>
    </row>
    <row r="2" spans="1:10" ht="33" customHeight="1">
      <c r="A2" s="244" t="s">
        <v>775</v>
      </c>
      <c r="B2" s="244"/>
      <c r="C2" s="244"/>
      <c r="D2" s="244"/>
      <c r="E2" s="244"/>
      <c r="F2" s="244"/>
      <c r="G2" s="244"/>
      <c r="H2" s="244"/>
    </row>
    <row r="3" spans="1:10" ht="31.5">
      <c r="A3" s="14"/>
      <c r="B3" s="15" t="s">
        <v>388</v>
      </c>
      <c r="C3" s="15" t="s">
        <v>389</v>
      </c>
      <c r="D3" s="16" t="s">
        <v>390</v>
      </c>
      <c r="E3" s="15" t="s">
        <v>391</v>
      </c>
      <c r="F3" s="17" t="s">
        <v>3</v>
      </c>
      <c r="G3" s="14" t="s">
        <v>654</v>
      </c>
      <c r="H3" s="14" t="s">
        <v>386</v>
      </c>
    </row>
    <row r="4" spans="1:10" s="30" customFormat="1" ht="30" customHeight="1">
      <c r="A4" s="33">
        <v>1</v>
      </c>
      <c r="B4" s="34" t="s">
        <v>4</v>
      </c>
      <c r="C4" s="34" t="s">
        <v>5</v>
      </c>
      <c r="D4" s="34" t="s">
        <v>392</v>
      </c>
      <c r="E4" s="34" t="s">
        <v>6</v>
      </c>
      <c r="F4" s="9">
        <v>250</v>
      </c>
      <c r="G4" s="12">
        <f>0.2*F4</f>
        <v>50</v>
      </c>
      <c r="H4" s="9">
        <f>SUM(F4:G4)</f>
        <v>300</v>
      </c>
      <c r="J4" s="35"/>
    </row>
    <row r="5" spans="1:10" ht="15">
      <c r="A5" s="24">
        <v>2</v>
      </c>
      <c r="B5" s="23" t="s">
        <v>7</v>
      </c>
      <c r="C5" s="27" t="s">
        <v>8</v>
      </c>
      <c r="D5" s="27" t="s">
        <v>534</v>
      </c>
      <c r="E5" s="27" t="s">
        <v>535</v>
      </c>
      <c r="F5" s="25">
        <v>250</v>
      </c>
      <c r="G5" s="61">
        <f>0.2*F5</f>
        <v>50</v>
      </c>
      <c r="H5" s="25">
        <f>SUM(F5:G5)</f>
        <v>300</v>
      </c>
      <c r="J5" s="22"/>
    </row>
    <row r="6" spans="1:10" s="30" customFormat="1" ht="15">
      <c r="A6" s="210">
        <v>3</v>
      </c>
      <c r="B6" s="208" t="s">
        <v>0</v>
      </c>
      <c r="C6" s="208" t="s">
        <v>10</v>
      </c>
      <c r="D6" s="34" t="s">
        <v>393</v>
      </c>
      <c r="E6" s="34" t="s">
        <v>9</v>
      </c>
      <c r="F6" s="197">
        <v>250</v>
      </c>
      <c r="G6" s="194">
        <f t="shared" ref="G6" si="0">0.2*F6</f>
        <v>50</v>
      </c>
      <c r="H6" s="197">
        <f>SUM(F6:G9)</f>
        <v>300</v>
      </c>
      <c r="J6" s="35"/>
    </row>
    <row r="7" spans="1:10" s="30" customFormat="1" ht="15">
      <c r="A7" s="242"/>
      <c r="B7" s="235"/>
      <c r="C7" s="235"/>
      <c r="D7" s="34" t="s">
        <v>394</v>
      </c>
      <c r="E7" s="34" t="s">
        <v>11</v>
      </c>
      <c r="F7" s="198"/>
      <c r="G7" s="195"/>
      <c r="H7" s="198"/>
      <c r="J7" s="35"/>
    </row>
    <row r="8" spans="1:10" s="30" customFormat="1" ht="15">
      <c r="A8" s="242"/>
      <c r="B8" s="235"/>
      <c r="C8" s="235"/>
      <c r="D8" s="34" t="s">
        <v>395</v>
      </c>
      <c r="E8" s="34" t="s">
        <v>12</v>
      </c>
      <c r="F8" s="198"/>
      <c r="G8" s="195"/>
      <c r="H8" s="198"/>
      <c r="J8" s="35"/>
    </row>
    <row r="9" spans="1:10" s="30" customFormat="1" ht="15">
      <c r="A9" s="211"/>
      <c r="B9" s="209"/>
      <c r="C9" s="209"/>
      <c r="D9" s="36" t="s">
        <v>396</v>
      </c>
      <c r="E9" s="34" t="s">
        <v>536</v>
      </c>
      <c r="F9" s="199"/>
      <c r="G9" s="196"/>
      <c r="H9" s="199"/>
      <c r="J9" s="35"/>
    </row>
    <row r="10" spans="1:10" ht="15">
      <c r="A10" s="24">
        <v>4</v>
      </c>
      <c r="B10" s="23" t="s">
        <v>13</v>
      </c>
      <c r="C10" s="23" t="s">
        <v>5</v>
      </c>
      <c r="D10" s="27" t="s">
        <v>397</v>
      </c>
      <c r="E10" s="23" t="s">
        <v>14</v>
      </c>
      <c r="F10" s="25">
        <v>250</v>
      </c>
      <c r="G10" s="26">
        <f t="shared" ref="G10:G17" si="1">0.2*F10</f>
        <v>50</v>
      </c>
      <c r="H10" s="25">
        <f t="shared" ref="H10:H17" si="2">SUM(F10:G10)</f>
        <v>300</v>
      </c>
      <c r="J10" s="22"/>
    </row>
    <row r="11" spans="1:10" s="30" customFormat="1" ht="15">
      <c r="A11" s="33">
        <v>5</v>
      </c>
      <c r="B11" s="34" t="s">
        <v>15</v>
      </c>
      <c r="C11" s="36" t="s">
        <v>16</v>
      </c>
      <c r="D11" s="34" t="s">
        <v>398</v>
      </c>
      <c r="E11" s="36" t="s">
        <v>17</v>
      </c>
      <c r="F11" s="9">
        <v>650</v>
      </c>
      <c r="G11" s="72">
        <f t="shared" si="1"/>
        <v>130</v>
      </c>
      <c r="H11" s="47">
        <f t="shared" si="2"/>
        <v>780</v>
      </c>
      <c r="J11" s="35"/>
    </row>
    <row r="12" spans="1:10" ht="30" customHeight="1">
      <c r="A12" s="24">
        <v>6</v>
      </c>
      <c r="B12" s="23" t="s">
        <v>18</v>
      </c>
      <c r="C12" s="23" t="s">
        <v>5</v>
      </c>
      <c r="D12" s="23" t="s">
        <v>399</v>
      </c>
      <c r="E12" s="23" t="s">
        <v>19</v>
      </c>
      <c r="F12" s="25">
        <v>250</v>
      </c>
      <c r="G12" s="50">
        <f t="shared" si="1"/>
        <v>50</v>
      </c>
      <c r="H12" s="45">
        <f t="shared" si="2"/>
        <v>300</v>
      </c>
      <c r="I12" s="143" t="s">
        <v>770</v>
      </c>
    </row>
    <row r="13" spans="1:10" s="30" customFormat="1" ht="31.5" customHeight="1">
      <c r="A13" s="33">
        <v>7</v>
      </c>
      <c r="B13" s="34" t="s">
        <v>20</v>
      </c>
      <c r="C13" s="34"/>
      <c r="D13" s="34" t="s">
        <v>400</v>
      </c>
      <c r="E13" s="34" t="s">
        <v>21</v>
      </c>
      <c r="F13" s="9">
        <v>350</v>
      </c>
      <c r="G13" s="72">
        <f t="shared" si="1"/>
        <v>70</v>
      </c>
      <c r="H13" s="47">
        <f t="shared" si="2"/>
        <v>420</v>
      </c>
    </row>
    <row r="14" spans="1:10" ht="15">
      <c r="A14" s="24">
        <v>8</v>
      </c>
      <c r="B14" s="23" t="s">
        <v>22</v>
      </c>
      <c r="C14" s="23" t="s">
        <v>23</v>
      </c>
      <c r="D14" s="23" t="s">
        <v>392</v>
      </c>
      <c r="E14" s="27" t="s">
        <v>24</v>
      </c>
      <c r="F14" s="25">
        <v>300</v>
      </c>
      <c r="G14" s="50">
        <f t="shared" si="1"/>
        <v>60</v>
      </c>
      <c r="H14" s="45">
        <f t="shared" si="2"/>
        <v>360</v>
      </c>
    </row>
    <row r="15" spans="1:10" s="30" customFormat="1" ht="30" customHeight="1">
      <c r="A15" s="33">
        <v>9</v>
      </c>
      <c r="B15" s="34" t="s">
        <v>25</v>
      </c>
      <c r="C15" s="34" t="s">
        <v>5</v>
      </c>
      <c r="D15" s="34" t="s">
        <v>401</v>
      </c>
      <c r="E15" s="34" t="s">
        <v>26</v>
      </c>
      <c r="F15" s="9">
        <v>300</v>
      </c>
      <c r="G15" s="72">
        <f t="shared" si="1"/>
        <v>60</v>
      </c>
      <c r="H15" s="47">
        <f t="shared" si="2"/>
        <v>360</v>
      </c>
    </row>
    <row r="16" spans="1:10" ht="30" customHeight="1">
      <c r="A16" s="24">
        <v>10</v>
      </c>
      <c r="B16" s="28" t="s">
        <v>1</v>
      </c>
      <c r="C16" s="28" t="s">
        <v>5</v>
      </c>
      <c r="D16" s="28" t="s">
        <v>402</v>
      </c>
      <c r="E16" s="28" t="s">
        <v>27</v>
      </c>
      <c r="F16" s="6">
        <v>250</v>
      </c>
      <c r="G16" s="6">
        <f t="shared" si="1"/>
        <v>50</v>
      </c>
      <c r="H16" s="6">
        <f t="shared" si="2"/>
        <v>300</v>
      </c>
    </row>
    <row r="17" spans="1:8" s="30" customFormat="1" ht="30" customHeight="1">
      <c r="A17" s="33">
        <v>11</v>
      </c>
      <c r="B17" s="37" t="s">
        <v>1</v>
      </c>
      <c r="C17" s="37" t="s">
        <v>5</v>
      </c>
      <c r="D17" s="37" t="s">
        <v>403</v>
      </c>
      <c r="E17" s="37" t="s">
        <v>28</v>
      </c>
      <c r="F17" s="38">
        <v>450</v>
      </c>
      <c r="G17" s="72">
        <f t="shared" si="1"/>
        <v>90</v>
      </c>
      <c r="H17" s="38">
        <f t="shared" si="2"/>
        <v>540</v>
      </c>
    </row>
    <row r="18" spans="1:8" ht="15">
      <c r="A18" s="200">
        <v>12</v>
      </c>
      <c r="B18" s="203" t="s">
        <v>29</v>
      </c>
      <c r="C18" s="203" t="s">
        <v>2</v>
      </c>
      <c r="D18" s="23" t="s">
        <v>404</v>
      </c>
      <c r="E18" s="23" t="s">
        <v>30</v>
      </c>
      <c r="F18" s="232">
        <v>300</v>
      </c>
      <c r="G18" s="229">
        <f t="shared" ref="G18" si="3">0.2*F18</f>
        <v>60</v>
      </c>
      <c r="H18" s="232">
        <f>SUM(F18:G22)</f>
        <v>360</v>
      </c>
    </row>
    <row r="19" spans="1:8" ht="15">
      <c r="A19" s="201"/>
      <c r="B19" s="204"/>
      <c r="C19" s="204"/>
      <c r="D19" s="23" t="s">
        <v>405</v>
      </c>
      <c r="E19" s="23" t="s">
        <v>31</v>
      </c>
      <c r="F19" s="234"/>
      <c r="G19" s="230"/>
      <c r="H19" s="234"/>
    </row>
    <row r="20" spans="1:8" ht="15">
      <c r="A20" s="201"/>
      <c r="B20" s="204"/>
      <c r="C20" s="204"/>
      <c r="D20" s="23" t="s">
        <v>406</v>
      </c>
      <c r="E20" s="23" t="s">
        <v>32</v>
      </c>
      <c r="F20" s="234"/>
      <c r="G20" s="230"/>
      <c r="H20" s="234"/>
    </row>
    <row r="21" spans="1:8" ht="15">
      <c r="A21" s="201"/>
      <c r="B21" s="204"/>
      <c r="C21" s="205"/>
      <c r="D21" s="23" t="s">
        <v>407</v>
      </c>
      <c r="E21" s="23" t="s">
        <v>33</v>
      </c>
      <c r="F21" s="234"/>
      <c r="G21" s="230"/>
      <c r="H21" s="234"/>
    </row>
    <row r="22" spans="1:8" ht="15">
      <c r="A22" s="202"/>
      <c r="B22" s="205"/>
      <c r="C22" s="27" t="s">
        <v>34</v>
      </c>
      <c r="D22" s="27" t="s">
        <v>408</v>
      </c>
      <c r="E22" s="23" t="s">
        <v>35</v>
      </c>
      <c r="F22" s="233"/>
      <c r="G22" s="231"/>
      <c r="H22" s="233"/>
    </row>
    <row r="23" spans="1:8" s="30" customFormat="1" ht="15">
      <c r="A23" s="210" t="s">
        <v>36</v>
      </c>
      <c r="B23" s="208" t="s">
        <v>29</v>
      </c>
      <c r="C23" s="208" t="s">
        <v>38</v>
      </c>
      <c r="D23" s="34" t="s">
        <v>409</v>
      </c>
      <c r="E23" s="34" t="s">
        <v>37</v>
      </c>
      <c r="F23" s="197">
        <v>300</v>
      </c>
      <c r="G23" s="197">
        <f>(F23)*0.2</f>
        <v>60</v>
      </c>
      <c r="H23" s="197">
        <f>SUM(F23:G28)</f>
        <v>360</v>
      </c>
    </row>
    <row r="24" spans="1:8" s="30" customFormat="1" ht="15">
      <c r="A24" s="242"/>
      <c r="B24" s="235"/>
      <c r="C24" s="235"/>
      <c r="D24" s="34" t="s">
        <v>410</v>
      </c>
      <c r="E24" s="34" t="s">
        <v>39</v>
      </c>
      <c r="F24" s="198"/>
      <c r="G24" s="198"/>
      <c r="H24" s="198"/>
    </row>
    <row r="25" spans="1:8" s="30" customFormat="1" ht="15">
      <c r="A25" s="242"/>
      <c r="B25" s="235"/>
      <c r="C25" s="235"/>
      <c r="D25" s="34" t="s">
        <v>411</v>
      </c>
      <c r="E25" s="34" t="s">
        <v>40</v>
      </c>
      <c r="F25" s="198"/>
      <c r="G25" s="198"/>
      <c r="H25" s="198"/>
    </row>
    <row r="26" spans="1:8" s="30" customFormat="1" ht="15">
      <c r="A26" s="242"/>
      <c r="B26" s="235"/>
      <c r="C26" s="235"/>
      <c r="D26" s="34" t="s">
        <v>412</v>
      </c>
      <c r="E26" s="34" t="s">
        <v>41</v>
      </c>
      <c r="F26" s="198"/>
      <c r="G26" s="198"/>
      <c r="H26" s="198"/>
    </row>
    <row r="27" spans="1:8" s="30" customFormat="1" ht="15">
      <c r="A27" s="242"/>
      <c r="B27" s="235"/>
      <c r="C27" s="235"/>
      <c r="D27" s="34" t="s">
        <v>413</v>
      </c>
      <c r="E27" s="34" t="s">
        <v>42</v>
      </c>
      <c r="F27" s="198"/>
      <c r="G27" s="198"/>
      <c r="H27" s="198"/>
    </row>
    <row r="28" spans="1:8" s="30" customFormat="1" ht="15">
      <c r="A28" s="242"/>
      <c r="B28" s="235"/>
      <c r="C28" s="235"/>
      <c r="D28" s="34" t="s">
        <v>414</v>
      </c>
      <c r="E28" s="34" t="s">
        <v>43</v>
      </c>
      <c r="F28" s="199"/>
      <c r="G28" s="199"/>
      <c r="H28" s="199"/>
    </row>
    <row r="29" spans="1:8" ht="30" customHeight="1">
      <c r="A29" s="24" t="s">
        <v>44</v>
      </c>
      <c r="B29" s="23" t="s">
        <v>45</v>
      </c>
      <c r="C29" s="23" t="s">
        <v>46</v>
      </c>
      <c r="D29" s="23" t="s">
        <v>413</v>
      </c>
      <c r="E29" s="23" t="s">
        <v>42</v>
      </c>
      <c r="F29" s="25">
        <v>300</v>
      </c>
      <c r="G29" s="46">
        <f>(F29)*0.2</f>
        <v>60</v>
      </c>
      <c r="H29" s="25">
        <f t="shared" ref="H29:H50" si="4">SUM(F29:G29)</f>
        <v>360</v>
      </c>
    </row>
    <row r="30" spans="1:8" s="30" customFormat="1" ht="15">
      <c r="A30" s="33" t="s">
        <v>47</v>
      </c>
      <c r="B30" s="34" t="s">
        <v>45</v>
      </c>
      <c r="C30" s="34" t="s">
        <v>48</v>
      </c>
      <c r="D30" s="36" t="s">
        <v>415</v>
      </c>
      <c r="E30" s="36" t="s">
        <v>49</v>
      </c>
      <c r="F30" s="9">
        <v>300</v>
      </c>
      <c r="G30" s="47">
        <f>(F30)*0.2</f>
        <v>60</v>
      </c>
      <c r="H30" s="47">
        <f t="shared" si="4"/>
        <v>360</v>
      </c>
    </row>
    <row r="31" spans="1:8" ht="15">
      <c r="A31" s="24" t="s">
        <v>50</v>
      </c>
      <c r="B31" s="23" t="s">
        <v>45</v>
      </c>
      <c r="C31" s="23" t="s">
        <v>51</v>
      </c>
      <c r="D31" s="27" t="s">
        <v>416</v>
      </c>
      <c r="E31" s="27" t="s">
        <v>52</v>
      </c>
      <c r="F31" s="25">
        <v>300</v>
      </c>
      <c r="G31" s="46">
        <f>(F31)*0.2</f>
        <v>60</v>
      </c>
      <c r="H31" s="45">
        <f t="shared" si="4"/>
        <v>360</v>
      </c>
    </row>
    <row r="32" spans="1:8" s="30" customFormat="1" ht="30" customHeight="1">
      <c r="A32" s="33" t="s">
        <v>53</v>
      </c>
      <c r="B32" s="34" t="s">
        <v>45</v>
      </c>
      <c r="C32" s="34" t="s">
        <v>54</v>
      </c>
      <c r="D32" s="34" t="s">
        <v>417</v>
      </c>
      <c r="E32" s="34" t="s">
        <v>55</v>
      </c>
      <c r="F32" s="9">
        <v>300</v>
      </c>
      <c r="G32" s="71">
        <f t="shared" ref="G32:G37" si="5">(F32)*0.2</f>
        <v>60</v>
      </c>
      <c r="H32" s="47">
        <f t="shared" si="4"/>
        <v>360</v>
      </c>
    </row>
    <row r="33" spans="1:8" ht="15">
      <c r="A33" s="24" t="s">
        <v>56</v>
      </c>
      <c r="B33" s="23" t="s">
        <v>45</v>
      </c>
      <c r="C33" s="27" t="s">
        <v>57</v>
      </c>
      <c r="D33" s="23" t="s">
        <v>392</v>
      </c>
      <c r="E33" s="27" t="s">
        <v>58</v>
      </c>
      <c r="F33" s="25">
        <v>300</v>
      </c>
      <c r="G33" s="50">
        <f t="shared" si="5"/>
        <v>60</v>
      </c>
      <c r="H33" s="45">
        <f t="shared" si="4"/>
        <v>360</v>
      </c>
    </row>
    <row r="34" spans="1:8" s="30" customFormat="1" ht="15">
      <c r="A34" s="33" t="s">
        <v>59</v>
      </c>
      <c r="B34" s="34" t="s">
        <v>45</v>
      </c>
      <c r="C34" s="36" t="s">
        <v>60</v>
      </c>
      <c r="D34" s="34" t="s">
        <v>418</v>
      </c>
      <c r="E34" s="36" t="s">
        <v>61</v>
      </c>
      <c r="F34" s="9">
        <v>300</v>
      </c>
      <c r="G34" s="71">
        <f t="shared" si="5"/>
        <v>60</v>
      </c>
      <c r="H34" s="47">
        <f t="shared" si="4"/>
        <v>360</v>
      </c>
    </row>
    <row r="35" spans="1:8" ht="30" customHeight="1">
      <c r="A35" s="24" t="s">
        <v>62</v>
      </c>
      <c r="B35" s="23" t="s">
        <v>45</v>
      </c>
      <c r="C35" s="23" t="s">
        <v>63</v>
      </c>
      <c r="D35" s="23" t="s">
        <v>406</v>
      </c>
      <c r="E35" s="23" t="s">
        <v>32</v>
      </c>
      <c r="F35" s="25">
        <v>300</v>
      </c>
      <c r="G35" s="50">
        <f>(F35)*0.2</f>
        <v>60</v>
      </c>
      <c r="H35" s="45">
        <f t="shared" si="4"/>
        <v>360</v>
      </c>
    </row>
    <row r="36" spans="1:8" s="30" customFormat="1" ht="22.5" customHeight="1">
      <c r="A36" s="33" t="s">
        <v>64</v>
      </c>
      <c r="B36" s="34" t="s">
        <v>45</v>
      </c>
      <c r="C36" s="34" t="s">
        <v>65</v>
      </c>
      <c r="D36" s="36" t="s">
        <v>419</v>
      </c>
      <c r="E36" s="36" t="s">
        <v>66</v>
      </c>
      <c r="F36" s="9">
        <v>300</v>
      </c>
      <c r="G36" s="71">
        <f t="shared" si="5"/>
        <v>60</v>
      </c>
      <c r="H36" s="47">
        <f t="shared" si="4"/>
        <v>360</v>
      </c>
    </row>
    <row r="37" spans="1:8" ht="15">
      <c r="A37" s="24" t="s">
        <v>67</v>
      </c>
      <c r="B37" s="23" t="s">
        <v>45</v>
      </c>
      <c r="C37" s="23" t="s">
        <v>48</v>
      </c>
      <c r="D37" s="27" t="s">
        <v>420</v>
      </c>
      <c r="E37" s="27" t="s">
        <v>49</v>
      </c>
      <c r="F37" s="25">
        <v>300</v>
      </c>
      <c r="G37" s="50">
        <f t="shared" si="5"/>
        <v>60</v>
      </c>
      <c r="H37" s="25">
        <f t="shared" si="4"/>
        <v>360</v>
      </c>
    </row>
    <row r="38" spans="1:8" s="30" customFormat="1" ht="30">
      <c r="A38" s="33" t="s">
        <v>68</v>
      </c>
      <c r="B38" s="34" t="s">
        <v>45</v>
      </c>
      <c r="C38" s="34" t="s">
        <v>38</v>
      </c>
      <c r="D38" s="36" t="s">
        <v>421</v>
      </c>
      <c r="E38" s="36" t="s">
        <v>69</v>
      </c>
      <c r="F38" s="9">
        <v>300</v>
      </c>
      <c r="G38" s="71">
        <f>(F38)*0.2</f>
        <v>60</v>
      </c>
      <c r="H38" s="9">
        <f t="shared" si="4"/>
        <v>360</v>
      </c>
    </row>
    <row r="39" spans="1:8" ht="30" customHeight="1">
      <c r="A39" s="24" t="s">
        <v>70</v>
      </c>
      <c r="B39" s="23" t="s">
        <v>45</v>
      </c>
      <c r="C39" s="23" t="s">
        <v>71</v>
      </c>
      <c r="D39" s="23" t="s">
        <v>422</v>
      </c>
      <c r="E39" s="23" t="s">
        <v>72</v>
      </c>
      <c r="F39" s="25">
        <v>300</v>
      </c>
      <c r="G39" s="50">
        <f>(F39)*0.2</f>
        <v>60</v>
      </c>
      <c r="H39" s="25">
        <f t="shared" si="4"/>
        <v>360</v>
      </c>
    </row>
    <row r="40" spans="1:8" s="30" customFormat="1" ht="30" customHeight="1">
      <c r="A40" s="33" t="s">
        <v>73</v>
      </c>
      <c r="B40" s="34" t="s">
        <v>45</v>
      </c>
      <c r="C40" s="34" t="s">
        <v>74</v>
      </c>
      <c r="D40" s="34" t="s">
        <v>411</v>
      </c>
      <c r="E40" s="34" t="s">
        <v>40</v>
      </c>
      <c r="F40" s="9">
        <v>300</v>
      </c>
      <c r="G40" s="71">
        <f t="shared" ref="G40:G45" si="6">(F40)*0.2</f>
        <v>60</v>
      </c>
      <c r="H40" s="9">
        <f t="shared" si="4"/>
        <v>360</v>
      </c>
    </row>
    <row r="41" spans="1:8" ht="30" customHeight="1">
      <c r="A41" s="24" t="s">
        <v>75</v>
      </c>
      <c r="B41" s="23" t="s">
        <v>45</v>
      </c>
      <c r="C41" s="23" t="s">
        <v>76</v>
      </c>
      <c r="D41" s="23" t="s">
        <v>406</v>
      </c>
      <c r="E41" s="23" t="s">
        <v>32</v>
      </c>
      <c r="F41" s="25">
        <v>300</v>
      </c>
      <c r="G41" s="50">
        <f t="shared" si="6"/>
        <v>60</v>
      </c>
      <c r="H41" s="25">
        <f t="shared" si="4"/>
        <v>360</v>
      </c>
    </row>
    <row r="42" spans="1:8" s="30" customFormat="1" ht="15">
      <c r="A42" s="33" t="s">
        <v>77</v>
      </c>
      <c r="B42" s="34" t="s">
        <v>45</v>
      </c>
      <c r="C42" s="34" t="s">
        <v>78</v>
      </c>
      <c r="D42" s="34" t="s">
        <v>423</v>
      </c>
      <c r="E42" s="36" t="s">
        <v>79</v>
      </c>
      <c r="F42" s="9">
        <v>300</v>
      </c>
      <c r="G42" s="71">
        <f t="shared" si="6"/>
        <v>60</v>
      </c>
      <c r="H42" s="9">
        <f t="shared" si="4"/>
        <v>360</v>
      </c>
    </row>
    <row r="43" spans="1:8" ht="15">
      <c r="A43" s="24" t="s">
        <v>80</v>
      </c>
      <c r="B43" s="23" t="s">
        <v>81</v>
      </c>
      <c r="C43" s="23" t="s">
        <v>5</v>
      </c>
      <c r="D43" s="23" t="s">
        <v>424</v>
      </c>
      <c r="E43" s="27" t="s">
        <v>688</v>
      </c>
      <c r="F43" s="25">
        <v>250</v>
      </c>
      <c r="G43" s="50">
        <f>(F43)*0.2</f>
        <v>50</v>
      </c>
      <c r="H43" s="25">
        <f t="shared" si="4"/>
        <v>300</v>
      </c>
    </row>
    <row r="44" spans="1:8" s="30" customFormat="1" ht="30" customHeight="1">
      <c r="A44" s="33" t="s">
        <v>82</v>
      </c>
      <c r="B44" s="34" t="s">
        <v>83</v>
      </c>
      <c r="C44" s="34" t="s">
        <v>5</v>
      </c>
      <c r="D44" s="34" t="s">
        <v>425</v>
      </c>
      <c r="E44" s="34" t="s">
        <v>84</v>
      </c>
      <c r="F44" s="9">
        <v>250</v>
      </c>
      <c r="G44" s="71">
        <f t="shared" si="6"/>
        <v>50</v>
      </c>
      <c r="H44" s="9">
        <f t="shared" si="4"/>
        <v>300</v>
      </c>
    </row>
    <row r="45" spans="1:8" ht="15">
      <c r="A45" s="8" t="s">
        <v>85</v>
      </c>
      <c r="B45" s="28" t="s">
        <v>86</v>
      </c>
      <c r="C45" s="28"/>
      <c r="D45" s="7" t="s">
        <v>426</v>
      </c>
      <c r="E45" s="28" t="s">
        <v>87</v>
      </c>
      <c r="F45" s="6">
        <v>250</v>
      </c>
      <c r="G45" s="6">
        <f t="shared" si="6"/>
        <v>50</v>
      </c>
      <c r="H45" s="38">
        <f t="shared" si="4"/>
        <v>300</v>
      </c>
    </row>
    <row r="46" spans="1:8" s="30" customFormat="1" ht="15">
      <c r="A46" s="33" t="s">
        <v>88</v>
      </c>
      <c r="B46" s="34" t="s">
        <v>89</v>
      </c>
      <c r="C46" s="34" t="s">
        <v>5</v>
      </c>
      <c r="D46" s="36" t="s">
        <v>427</v>
      </c>
      <c r="E46" s="34" t="s">
        <v>90</v>
      </c>
      <c r="F46" s="9">
        <v>250</v>
      </c>
      <c r="G46" s="71">
        <f>(F46)*0.2</f>
        <v>50</v>
      </c>
      <c r="H46" s="9">
        <f t="shared" si="4"/>
        <v>300</v>
      </c>
    </row>
    <row r="47" spans="1:8" ht="15">
      <c r="A47" s="24" t="s">
        <v>91</v>
      </c>
      <c r="B47" s="23" t="s">
        <v>92</v>
      </c>
      <c r="C47" s="23" t="s">
        <v>5</v>
      </c>
      <c r="D47" s="27" t="s">
        <v>428</v>
      </c>
      <c r="E47" s="27" t="s">
        <v>93</v>
      </c>
      <c r="F47" s="25">
        <v>250</v>
      </c>
      <c r="G47" s="50">
        <f t="shared" ref="G47:G49" si="7">(F47)*0.2</f>
        <v>50</v>
      </c>
      <c r="H47" s="25">
        <f t="shared" si="4"/>
        <v>300</v>
      </c>
    </row>
    <row r="48" spans="1:8" s="30" customFormat="1" ht="30" customHeight="1">
      <c r="A48" s="39" t="s">
        <v>94</v>
      </c>
      <c r="B48" s="37" t="s">
        <v>92</v>
      </c>
      <c r="C48" s="37" t="s">
        <v>5</v>
      </c>
      <c r="D48" s="37" t="s">
        <v>402</v>
      </c>
      <c r="E48" s="37" t="s">
        <v>95</v>
      </c>
      <c r="F48" s="38">
        <v>250</v>
      </c>
      <c r="G48" s="71">
        <f t="shared" si="7"/>
        <v>50</v>
      </c>
      <c r="H48" s="38">
        <f t="shared" si="4"/>
        <v>300</v>
      </c>
    </row>
    <row r="49" spans="1:8" ht="30" customHeight="1">
      <c r="A49" s="24" t="s">
        <v>96</v>
      </c>
      <c r="B49" s="23" t="s">
        <v>97</v>
      </c>
      <c r="C49" s="23" t="s">
        <v>5</v>
      </c>
      <c r="D49" s="23" t="s">
        <v>429</v>
      </c>
      <c r="E49" s="23" t="s">
        <v>537</v>
      </c>
      <c r="F49" s="25">
        <v>350</v>
      </c>
      <c r="G49" s="50">
        <f t="shared" si="7"/>
        <v>70</v>
      </c>
      <c r="H49" s="25">
        <f t="shared" si="4"/>
        <v>420</v>
      </c>
    </row>
    <row r="50" spans="1:8" s="30" customFormat="1" ht="30" customHeight="1">
      <c r="A50" s="33" t="s">
        <v>98</v>
      </c>
      <c r="B50" s="34" t="s">
        <v>99</v>
      </c>
      <c r="C50" s="34"/>
      <c r="D50" s="34" t="s">
        <v>430</v>
      </c>
      <c r="E50" s="34" t="s">
        <v>100</v>
      </c>
      <c r="F50" s="9">
        <v>250</v>
      </c>
      <c r="G50" s="71">
        <f>(F50)*0.2</f>
        <v>50</v>
      </c>
      <c r="H50" s="9">
        <f t="shared" si="4"/>
        <v>300</v>
      </c>
    </row>
    <row r="51" spans="1:8" ht="15">
      <c r="A51" s="200" t="s">
        <v>110</v>
      </c>
      <c r="B51" s="203" t="s">
        <v>111</v>
      </c>
      <c r="C51" s="23" t="s">
        <v>101</v>
      </c>
      <c r="D51" s="23" t="s">
        <v>429</v>
      </c>
      <c r="E51" s="27" t="s">
        <v>102</v>
      </c>
      <c r="F51" s="232">
        <v>300</v>
      </c>
      <c r="G51" s="229">
        <f>(F51)*0.2</f>
        <v>60</v>
      </c>
      <c r="H51" s="232">
        <f>SUM(F51:F53)</f>
        <v>300</v>
      </c>
    </row>
    <row r="52" spans="1:8" ht="15">
      <c r="A52" s="201"/>
      <c r="B52" s="204"/>
      <c r="C52" s="114" t="s">
        <v>540</v>
      </c>
      <c r="D52" s="27" t="s">
        <v>432</v>
      </c>
      <c r="E52" s="23" t="s">
        <v>179</v>
      </c>
      <c r="F52" s="234"/>
      <c r="G52" s="230"/>
      <c r="H52" s="234"/>
    </row>
    <row r="53" spans="1:8" ht="15">
      <c r="A53" s="201"/>
      <c r="B53" s="204"/>
      <c r="C53" s="115" t="s">
        <v>540</v>
      </c>
      <c r="D53" s="27" t="s">
        <v>554</v>
      </c>
      <c r="E53" s="23" t="s">
        <v>555</v>
      </c>
      <c r="F53" s="233"/>
      <c r="G53" s="231"/>
      <c r="H53" s="233"/>
    </row>
    <row r="54" spans="1:8" ht="30" customHeight="1">
      <c r="A54" s="201"/>
      <c r="B54" s="204"/>
      <c r="C54" s="203" t="s">
        <v>103</v>
      </c>
      <c r="D54" s="28" t="s">
        <v>432</v>
      </c>
      <c r="E54" s="28" t="s">
        <v>539</v>
      </c>
      <c r="F54" s="6">
        <v>300</v>
      </c>
      <c r="G54" s="6">
        <f>(F54)*0.2</f>
        <v>60</v>
      </c>
      <c r="H54" s="6">
        <f>SUM(F54:G54)</f>
        <v>360</v>
      </c>
    </row>
    <row r="55" spans="1:8" ht="15">
      <c r="A55" s="201"/>
      <c r="B55" s="204"/>
      <c r="C55" s="204"/>
      <c r="D55" s="23" t="s">
        <v>433</v>
      </c>
      <c r="E55" s="23" t="s">
        <v>104</v>
      </c>
      <c r="F55" s="232">
        <v>300</v>
      </c>
      <c r="G55" s="236">
        <f t="shared" ref="G55:G61" si="8">(F55)*0.2</f>
        <v>60</v>
      </c>
      <c r="H55" s="229">
        <f>SUM(F55:G55)</f>
        <v>360</v>
      </c>
    </row>
    <row r="56" spans="1:8" ht="15">
      <c r="A56" s="201"/>
      <c r="B56" s="204"/>
      <c r="C56" s="204"/>
      <c r="D56" s="23" t="s">
        <v>434</v>
      </c>
      <c r="E56" s="23" t="s">
        <v>105</v>
      </c>
      <c r="F56" s="234"/>
      <c r="G56" s="237"/>
      <c r="H56" s="230"/>
    </row>
    <row r="57" spans="1:8" ht="15">
      <c r="A57" s="201"/>
      <c r="B57" s="204"/>
      <c r="C57" s="204"/>
      <c r="D57" s="23" t="s">
        <v>435</v>
      </c>
      <c r="E57" s="23" t="s">
        <v>106</v>
      </c>
      <c r="F57" s="234"/>
      <c r="G57" s="237"/>
      <c r="H57" s="230"/>
    </row>
    <row r="58" spans="1:8" ht="15">
      <c r="A58" s="201"/>
      <c r="B58" s="204"/>
      <c r="C58" s="204"/>
      <c r="D58" s="23" t="s">
        <v>436</v>
      </c>
      <c r="E58" s="23" t="s">
        <v>107</v>
      </c>
      <c r="F58" s="234"/>
      <c r="G58" s="237"/>
      <c r="H58" s="230"/>
    </row>
    <row r="59" spans="1:8" ht="15" customHeight="1">
      <c r="A59" s="201"/>
      <c r="B59" s="204"/>
      <c r="C59" s="204"/>
      <c r="D59" s="252" t="s">
        <v>438</v>
      </c>
      <c r="E59" s="252" t="s">
        <v>109</v>
      </c>
      <c r="F59" s="234"/>
      <c r="G59" s="237"/>
      <c r="H59" s="230"/>
    </row>
    <row r="60" spans="1:8" ht="15" customHeight="1">
      <c r="A60" s="201"/>
      <c r="B60" s="204"/>
      <c r="C60" s="205"/>
      <c r="D60" s="252"/>
      <c r="E60" s="252"/>
      <c r="F60" s="233"/>
      <c r="G60" s="238"/>
      <c r="H60" s="231"/>
    </row>
    <row r="61" spans="1:8" ht="15">
      <c r="A61" s="201"/>
      <c r="B61" s="204"/>
      <c r="C61" s="203" t="s">
        <v>112</v>
      </c>
      <c r="D61" s="23" t="s">
        <v>439</v>
      </c>
      <c r="E61" s="23" t="s">
        <v>109</v>
      </c>
      <c r="F61" s="232">
        <v>300</v>
      </c>
      <c r="G61" s="236">
        <f t="shared" si="8"/>
        <v>60</v>
      </c>
      <c r="H61" s="229">
        <f>SUM(F61:G61)</f>
        <v>360</v>
      </c>
    </row>
    <row r="62" spans="1:8" ht="15">
      <c r="A62" s="201"/>
      <c r="B62" s="204"/>
      <c r="C62" s="204"/>
      <c r="D62" s="23" t="s">
        <v>440</v>
      </c>
      <c r="E62" s="23" t="s">
        <v>113</v>
      </c>
      <c r="F62" s="234"/>
      <c r="G62" s="237"/>
      <c r="H62" s="230"/>
    </row>
    <row r="63" spans="1:8" ht="15">
      <c r="A63" s="201"/>
      <c r="B63" s="204"/>
      <c r="C63" s="204"/>
      <c r="D63" s="23" t="s">
        <v>441</v>
      </c>
      <c r="E63" s="23" t="s">
        <v>113</v>
      </c>
      <c r="F63" s="234"/>
      <c r="G63" s="237"/>
      <c r="H63" s="230"/>
    </row>
    <row r="64" spans="1:8" ht="15">
      <c r="A64" s="201"/>
      <c r="B64" s="204"/>
      <c r="C64" s="204"/>
      <c r="D64" s="23" t="s">
        <v>442</v>
      </c>
      <c r="E64" s="23" t="s">
        <v>114</v>
      </c>
      <c r="F64" s="234"/>
      <c r="G64" s="237"/>
      <c r="H64" s="230"/>
    </row>
    <row r="65" spans="1:8" ht="15">
      <c r="A65" s="201"/>
      <c r="B65" s="204"/>
      <c r="C65" s="204"/>
      <c r="D65" s="23" t="s">
        <v>443</v>
      </c>
      <c r="E65" s="23" t="s">
        <v>687</v>
      </c>
      <c r="F65" s="234"/>
      <c r="G65" s="237"/>
      <c r="H65" s="230"/>
    </row>
    <row r="66" spans="1:8" ht="15">
      <c r="A66" s="201"/>
      <c r="B66" s="204"/>
      <c r="C66" s="204"/>
      <c r="D66" s="23" t="s">
        <v>444</v>
      </c>
      <c r="E66" s="23" t="s">
        <v>687</v>
      </c>
      <c r="F66" s="234"/>
      <c r="G66" s="237"/>
      <c r="H66" s="230"/>
    </row>
    <row r="67" spans="1:8" ht="15">
      <c r="A67" s="201"/>
      <c r="B67" s="204"/>
      <c r="C67" s="204"/>
      <c r="D67" s="23" t="s">
        <v>445</v>
      </c>
      <c r="E67" s="23" t="s">
        <v>687</v>
      </c>
      <c r="F67" s="234"/>
      <c r="G67" s="237"/>
      <c r="H67" s="230"/>
    </row>
    <row r="68" spans="1:8" ht="15">
      <c r="A68" s="201"/>
      <c r="B68" s="204"/>
      <c r="C68" s="204"/>
      <c r="D68" s="60" t="s">
        <v>689</v>
      </c>
      <c r="E68" s="60" t="s">
        <v>690</v>
      </c>
      <c r="F68" s="234"/>
      <c r="G68" s="237"/>
      <c r="H68" s="230"/>
    </row>
    <row r="69" spans="1:8" ht="15">
      <c r="A69" s="201"/>
      <c r="B69" s="204"/>
      <c r="C69" s="205"/>
      <c r="D69" s="23" t="s">
        <v>446</v>
      </c>
      <c r="E69" s="23" t="s">
        <v>687</v>
      </c>
      <c r="F69" s="233"/>
      <c r="G69" s="238"/>
      <c r="H69" s="231"/>
    </row>
    <row r="70" spans="1:8" ht="15">
      <c r="A70" s="201"/>
      <c r="B70" s="204"/>
      <c r="C70" s="28" t="s">
        <v>103</v>
      </c>
      <c r="D70" s="28" t="s">
        <v>424</v>
      </c>
      <c r="E70" s="28" t="s">
        <v>109</v>
      </c>
      <c r="F70" s="6">
        <v>300</v>
      </c>
      <c r="G70" s="6">
        <f>(F70)*0.2</f>
        <v>60</v>
      </c>
      <c r="H70" s="6">
        <f t="shared" ref="H70:H90" si="9">SUM(F70:G70)</f>
        <v>360</v>
      </c>
    </row>
    <row r="71" spans="1:8" ht="15">
      <c r="A71" s="201"/>
      <c r="B71" s="204"/>
      <c r="C71" s="48" t="s">
        <v>103</v>
      </c>
      <c r="D71" s="48" t="s">
        <v>437</v>
      </c>
      <c r="E71" s="48" t="s">
        <v>108</v>
      </c>
      <c r="F71" s="6">
        <v>300</v>
      </c>
      <c r="G71" s="6">
        <f t="shared" ref="G71:G72" si="10">(F71)*0.2</f>
        <v>60</v>
      </c>
      <c r="H71" s="6">
        <f t="shared" si="9"/>
        <v>360</v>
      </c>
    </row>
    <row r="72" spans="1:8" ht="15">
      <c r="A72" s="201"/>
      <c r="B72" s="204"/>
      <c r="C72" s="48" t="s">
        <v>103</v>
      </c>
      <c r="D72" s="48" t="s">
        <v>651</v>
      </c>
      <c r="E72" s="48" t="s">
        <v>108</v>
      </c>
      <c r="F72" s="6">
        <v>300</v>
      </c>
      <c r="G72" s="6">
        <f t="shared" si="10"/>
        <v>60</v>
      </c>
      <c r="H72" s="6">
        <f t="shared" si="9"/>
        <v>360</v>
      </c>
    </row>
    <row r="73" spans="1:8" ht="15">
      <c r="A73" s="202"/>
      <c r="B73" s="205"/>
      <c r="C73" s="28" t="s">
        <v>103</v>
      </c>
      <c r="D73" s="7" t="s">
        <v>713</v>
      </c>
      <c r="E73" s="28" t="s">
        <v>687</v>
      </c>
      <c r="F73" s="6">
        <v>300</v>
      </c>
      <c r="G73" s="6">
        <f>(F73)*0.2</f>
        <v>60</v>
      </c>
      <c r="H73" s="6">
        <f t="shared" si="9"/>
        <v>360</v>
      </c>
    </row>
    <row r="74" spans="1:8" s="30" customFormat="1" ht="15">
      <c r="A74" s="33" t="s">
        <v>115</v>
      </c>
      <c r="B74" s="34" t="s">
        <v>116</v>
      </c>
      <c r="C74" s="36" t="s">
        <v>116</v>
      </c>
      <c r="D74" s="36" t="s">
        <v>431</v>
      </c>
      <c r="E74" s="34" t="s">
        <v>538</v>
      </c>
      <c r="F74" s="9">
        <v>300</v>
      </c>
      <c r="G74" s="71">
        <f>(F74)*0.2</f>
        <v>60</v>
      </c>
      <c r="H74" s="71">
        <f t="shared" si="9"/>
        <v>360</v>
      </c>
    </row>
    <row r="75" spans="1:8" ht="30" customHeight="1">
      <c r="A75" s="24" t="s">
        <v>117</v>
      </c>
      <c r="B75" s="23" t="s">
        <v>118</v>
      </c>
      <c r="C75" s="23" t="s">
        <v>118</v>
      </c>
      <c r="D75" s="23" t="s">
        <v>429</v>
      </c>
      <c r="E75" s="27" t="s">
        <v>541</v>
      </c>
      <c r="F75" s="25">
        <v>250</v>
      </c>
      <c r="G75" s="52">
        <f>(F75)*0.2</f>
        <v>50</v>
      </c>
      <c r="H75" s="45">
        <f t="shared" si="9"/>
        <v>300</v>
      </c>
    </row>
    <row r="76" spans="1:8" s="30" customFormat="1" ht="30" customHeight="1">
      <c r="A76" s="33" t="s">
        <v>119</v>
      </c>
      <c r="B76" s="37" t="s">
        <v>120</v>
      </c>
      <c r="C76" s="37" t="s">
        <v>121</v>
      </c>
      <c r="D76" s="37" t="s">
        <v>403</v>
      </c>
      <c r="E76" s="37" t="s">
        <v>122</v>
      </c>
      <c r="F76" s="21">
        <v>250</v>
      </c>
      <c r="G76" s="71">
        <f>(F76)*0.2</f>
        <v>50</v>
      </c>
      <c r="H76" s="21">
        <f t="shared" si="9"/>
        <v>300</v>
      </c>
    </row>
    <row r="77" spans="1:8" ht="30">
      <c r="A77" s="24" t="s">
        <v>123</v>
      </c>
      <c r="B77" s="7" t="s">
        <v>124</v>
      </c>
      <c r="C77" s="28"/>
      <c r="D77" s="28" t="s">
        <v>424</v>
      </c>
      <c r="E77" s="7" t="s">
        <v>125</v>
      </c>
      <c r="F77" s="20">
        <v>250</v>
      </c>
      <c r="G77" s="20">
        <f>(F77)*0.2</f>
        <v>50</v>
      </c>
      <c r="H77" s="20">
        <f t="shared" si="9"/>
        <v>300</v>
      </c>
    </row>
    <row r="78" spans="1:8" s="30" customFormat="1" ht="15">
      <c r="A78" s="70" t="s">
        <v>126</v>
      </c>
      <c r="B78" s="69" t="s">
        <v>127</v>
      </c>
      <c r="C78" s="53" t="s">
        <v>5</v>
      </c>
      <c r="D78" s="53" t="s">
        <v>447</v>
      </c>
      <c r="E78" s="69" t="s">
        <v>128</v>
      </c>
      <c r="F78" s="71">
        <v>450</v>
      </c>
      <c r="G78" s="71">
        <f t="shared" ref="G78:G90" si="11">(F78)*0.2</f>
        <v>90</v>
      </c>
      <c r="H78" s="71">
        <f t="shared" si="9"/>
        <v>540</v>
      </c>
    </row>
    <row r="79" spans="1:8" ht="15">
      <c r="A79" s="24" t="s">
        <v>129</v>
      </c>
      <c r="B79" s="23" t="s">
        <v>130</v>
      </c>
      <c r="C79" s="23" t="s">
        <v>5</v>
      </c>
      <c r="D79" s="23" t="s">
        <v>448</v>
      </c>
      <c r="E79" s="27" t="s">
        <v>24</v>
      </c>
      <c r="F79" s="25">
        <v>300</v>
      </c>
      <c r="G79" s="49">
        <f t="shared" si="11"/>
        <v>60</v>
      </c>
      <c r="H79" s="25">
        <f t="shared" si="9"/>
        <v>360</v>
      </c>
    </row>
    <row r="80" spans="1:8" s="30" customFormat="1" ht="30" customHeight="1">
      <c r="A80" s="33" t="s">
        <v>131</v>
      </c>
      <c r="B80" s="34" t="s">
        <v>132</v>
      </c>
      <c r="C80" s="34" t="s">
        <v>5</v>
      </c>
      <c r="D80" s="34" t="s">
        <v>449</v>
      </c>
      <c r="E80" s="34" t="s">
        <v>133</v>
      </c>
      <c r="F80" s="9">
        <v>250</v>
      </c>
      <c r="G80" s="71">
        <f t="shared" si="11"/>
        <v>50</v>
      </c>
      <c r="H80" s="9">
        <f t="shared" si="9"/>
        <v>300</v>
      </c>
    </row>
    <row r="81" spans="1:9" ht="15">
      <c r="A81" s="24" t="s">
        <v>134</v>
      </c>
      <c r="B81" s="23" t="s">
        <v>135</v>
      </c>
      <c r="C81" s="27" t="s">
        <v>136</v>
      </c>
      <c r="D81" s="23" t="s">
        <v>450</v>
      </c>
      <c r="E81" s="27" t="s">
        <v>137</v>
      </c>
      <c r="F81" s="25">
        <v>450</v>
      </c>
      <c r="G81" s="49">
        <f t="shared" si="11"/>
        <v>90</v>
      </c>
      <c r="H81" s="25">
        <f t="shared" si="9"/>
        <v>540</v>
      </c>
    </row>
    <row r="82" spans="1:9" s="30" customFormat="1" ht="30" customHeight="1">
      <c r="A82" s="33" t="s">
        <v>138</v>
      </c>
      <c r="B82" s="34" t="s">
        <v>139</v>
      </c>
      <c r="C82" s="34" t="s">
        <v>5</v>
      </c>
      <c r="D82" s="34" t="s">
        <v>451</v>
      </c>
      <c r="E82" s="34" t="s">
        <v>140</v>
      </c>
      <c r="F82" s="9">
        <v>450</v>
      </c>
      <c r="G82" s="71">
        <f t="shared" si="11"/>
        <v>90</v>
      </c>
      <c r="H82" s="9">
        <f t="shared" si="9"/>
        <v>540</v>
      </c>
    </row>
    <row r="83" spans="1:9" ht="30" customHeight="1">
      <c r="A83" s="24" t="s">
        <v>141</v>
      </c>
      <c r="B83" s="23" t="s">
        <v>142</v>
      </c>
      <c r="C83" s="23" t="s">
        <v>5</v>
      </c>
      <c r="D83" s="23" t="s">
        <v>452</v>
      </c>
      <c r="E83" s="23" t="s">
        <v>143</v>
      </c>
      <c r="F83" s="25">
        <v>300</v>
      </c>
      <c r="G83" s="49">
        <f t="shared" si="11"/>
        <v>60</v>
      </c>
      <c r="H83" s="25">
        <f t="shared" si="9"/>
        <v>360</v>
      </c>
      <c r="I83" s="143" t="s">
        <v>770</v>
      </c>
    </row>
    <row r="84" spans="1:9" s="30" customFormat="1" ht="60">
      <c r="A84" s="33" t="s">
        <v>144</v>
      </c>
      <c r="B84" s="36" t="s">
        <v>145</v>
      </c>
      <c r="C84" s="36" t="s">
        <v>146</v>
      </c>
      <c r="D84" s="36" t="s">
        <v>542</v>
      </c>
      <c r="E84" s="36" t="s">
        <v>543</v>
      </c>
      <c r="F84" s="9">
        <v>250</v>
      </c>
      <c r="G84" s="71">
        <f t="shared" si="11"/>
        <v>50</v>
      </c>
      <c r="H84" s="9">
        <f t="shared" si="9"/>
        <v>300</v>
      </c>
    </row>
    <row r="85" spans="1:9" ht="30" customHeight="1">
      <c r="A85" s="24" t="s">
        <v>147</v>
      </c>
      <c r="B85" s="23" t="s">
        <v>148</v>
      </c>
      <c r="C85" s="23" t="s">
        <v>5</v>
      </c>
      <c r="D85" s="23" t="s">
        <v>453</v>
      </c>
      <c r="E85" s="23" t="s">
        <v>544</v>
      </c>
      <c r="F85" s="25">
        <v>250</v>
      </c>
      <c r="G85" s="49">
        <f t="shared" si="11"/>
        <v>50</v>
      </c>
      <c r="H85" s="25">
        <f t="shared" si="9"/>
        <v>300</v>
      </c>
    </row>
    <row r="86" spans="1:9" s="30" customFormat="1" ht="30" customHeight="1">
      <c r="A86" s="33" t="s">
        <v>149</v>
      </c>
      <c r="B86" s="34" t="s">
        <v>150</v>
      </c>
      <c r="C86" s="34" t="s">
        <v>5</v>
      </c>
      <c r="D86" s="34" t="s">
        <v>453</v>
      </c>
      <c r="E86" s="34" t="s">
        <v>544</v>
      </c>
      <c r="F86" s="9">
        <v>250</v>
      </c>
      <c r="G86" s="71">
        <f t="shared" si="11"/>
        <v>50</v>
      </c>
      <c r="H86" s="9">
        <f t="shared" si="9"/>
        <v>300</v>
      </c>
    </row>
    <row r="87" spans="1:9" ht="30">
      <c r="A87" s="24" t="s">
        <v>151</v>
      </c>
      <c r="B87" s="7" t="s">
        <v>152</v>
      </c>
      <c r="C87" s="28" t="s">
        <v>5</v>
      </c>
      <c r="D87" s="7" t="s">
        <v>454</v>
      </c>
      <c r="E87" s="28" t="s">
        <v>691</v>
      </c>
      <c r="F87" s="6">
        <v>250</v>
      </c>
      <c r="G87" s="6">
        <f t="shared" si="11"/>
        <v>50</v>
      </c>
      <c r="H87" s="6">
        <f t="shared" si="9"/>
        <v>300</v>
      </c>
    </row>
    <row r="88" spans="1:9" s="30" customFormat="1" ht="32.25" customHeight="1">
      <c r="A88" s="33">
        <v>51</v>
      </c>
      <c r="B88" s="36" t="s">
        <v>545</v>
      </c>
      <c r="C88" s="37"/>
      <c r="D88" s="36" t="s">
        <v>546</v>
      </c>
      <c r="E88" s="34" t="s">
        <v>547</v>
      </c>
      <c r="F88" s="9">
        <v>450</v>
      </c>
      <c r="G88" s="71">
        <f t="shared" si="11"/>
        <v>90</v>
      </c>
      <c r="H88" s="9">
        <f t="shared" si="9"/>
        <v>540</v>
      </c>
    </row>
    <row r="89" spans="1:9" ht="30">
      <c r="A89" s="24">
        <v>52</v>
      </c>
      <c r="B89" s="27" t="s">
        <v>548</v>
      </c>
      <c r="C89" s="23" t="s">
        <v>549</v>
      </c>
      <c r="D89" s="27" t="s">
        <v>552</v>
      </c>
      <c r="E89" s="23" t="s">
        <v>553</v>
      </c>
      <c r="F89" s="25">
        <v>300</v>
      </c>
      <c r="G89" s="49">
        <f t="shared" si="11"/>
        <v>60</v>
      </c>
      <c r="H89" s="25">
        <f t="shared" si="9"/>
        <v>360</v>
      </c>
    </row>
    <row r="90" spans="1:9" s="30" customFormat="1" ht="30">
      <c r="A90" s="33">
        <v>53</v>
      </c>
      <c r="B90" s="36" t="s">
        <v>548</v>
      </c>
      <c r="C90" s="34" t="s">
        <v>549</v>
      </c>
      <c r="D90" s="36" t="s">
        <v>550</v>
      </c>
      <c r="E90" s="34" t="s">
        <v>551</v>
      </c>
      <c r="F90" s="9">
        <v>300</v>
      </c>
      <c r="G90" s="71">
        <f t="shared" si="11"/>
        <v>60</v>
      </c>
      <c r="H90" s="9">
        <f t="shared" si="9"/>
        <v>360</v>
      </c>
    </row>
    <row r="91" spans="1:9" ht="25.5" customHeight="1">
      <c r="A91" s="66">
        <v>54</v>
      </c>
      <c r="B91" s="75" t="s">
        <v>304</v>
      </c>
      <c r="C91" s="65" t="s">
        <v>304</v>
      </c>
      <c r="D91" s="75" t="s">
        <v>668</v>
      </c>
      <c r="E91" s="65" t="s">
        <v>669</v>
      </c>
      <c r="F91" s="62" t="s">
        <v>530</v>
      </c>
      <c r="G91" s="62" t="s">
        <v>530</v>
      </c>
      <c r="H91" s="62" t="s">
        <v>530</v>
      </c>
    </row>
    <row r="92" spans="1:9" s="30" customFormat="1" ht="25.5" customHeight="1">
      <c r="A92" s="70">
        <v>55</v>
      </c>
      <c r="B92" s="53" t="s">
        <v>153</v>
      </c>
      <c r="C92" s="69" t="s">
        <v>153</v>
      </c>
      <c r="D92" s="53" t="s">
        <v>666</v>
      </c>
      <c r="E92" s="69" t="s">
        <v>667</v>
      </c>
      <c r="F92" s="71">
        <v>550</v>
      </c>
      <c r="G92" s="71">
        <f>F92*0.2</f>
        <v>110</v>
      </c>
      <c r="H92" s="71">
        <f>F92+G92</f>
        <v>660</v>
      </c>
    </row>
    <row r="93" spans="1:9" ht="25.5" customHeight="1">
      <c r="A93" s="66">
        <v>56</v>
      </c>
      <c r="B93" s="75" t="s">
        <v>154</v>
      </c>
      <c r="C93" s="65" t="s">
        <v>155</v>
      </c>
      <c r="D93" s="75" t="s">
        <v>455</v>
      </c>
      <c r="E93" s="65" t="s">
        <v>156</v>
      </c>
      <c r="F93" s="62">
        <v>350</v>
      </c>
      <c r="G93" s="62">
        <f>F93*0.2</f>
        <v>70</v>
      </c>
      <c r="H93" s="62">
        <f>F93+G93</f>
        <v>420</v>
      </c>
    </row>
    <row r="94" spans="1:9" ht="15">
      <c r="A94" s="207">
        <v>57</v>
      </c>
      <c r="B94" s="206" t="s">
        <v>157</v>
      </c>
      <c r="C94" s="69" t="s">
        <v>158</v>
      </c>
      <c r="D94" s="69" t="s">
        <v>456</v>
      </c>
      <c r="E94" s="69" t="s">
        <v>159</v>
      </c>
      <c r="F94" s="197">
        <v>350</v>
      </c>
      <c r="G94" s="194">
        <f>(F55)*0.2</f>
        <v>60</v>
      </c>
      <c r="H94" s="197">
        <f>F94+G94</f>
        <v>410</v>
      </c>
    </row>
    <row r="95" spans="1:9" ht="15">
      <c r="A95" s="207"/>
      <c r="B95" s="206"/>
      <c r="C95" s="69" t="s">
        <v>160</v>
      </c>
      <c r="D95" s="69" t="s">
        <v>456</v>
      </c>
      <c r="E95" s="69" t="s">
        <v>159</v>
      </c>
      <c r="F95" s="199"/>
      <c r="G95" s="196"/>
      <c r="H95" s="199"/>
    </row>
    <row r="96" spans="1:9" ht="15">
      <c r="A96" s="207"/>
      <c r="B96" s="206"/>
      <c r="C96" s="53" t="s">
        <v>161</v>
      </c>
      <c r="D96" s="69" t="s">
        <v>392</v>
      </c>
      <c r="E96" s="53" t="s">
        <v>162</v>
      </c>
      <c r="F96" s="71" t="s">
        <v>530</v>
      </c>
      <c r="G96" s="80" t="s">
        <v>530</v>
      </c>
      <c r="H96" s="71" t="s">
        <v>530</v>
      </c>
    </row>
    <row r="97" spans="1:8" ht="30">
      <c r="A97" s="207"/>
      <c r="B97" s="206"/>
      <c r="C97" s="145" t="s">
        <v>710</v>
      </c>
      <c r="D97" s="74" t="s">
        <v>424</v>
      </c>
      <c r="E97" s="74" t="s">
        <v>163</v>
      </c>
      <c r="F97" s="38">
        <v>950</v>
      </c>
      <c r="G97" s="38">
        <v>190</v>
      </c>
      <c r="H97" s="38">
        <v>1140</v>
      </c>
    </row>
    <row r="98" spans="1:8" ht="15">
      <c r="A98" s="24">
        <v>58</v>
      </c>
      <c r="B98" s="23" t="s">
        <v>164</v>
      </c>
      <c r="C98" s="27" t="s">
        <v>164</v>
      </c>
      <c r="D98" s="23" t="s">
        <v>457</v>
      </c>
      <c r="E98" s="23" t="s">
        <v>165</v>
      </c>
      <c r="F98" s="25">
        <v>350</v>
      </c>
      <c r="G98" s="26">
        <f t="shared" ref="G98:G103" si="12">(F98)*0.2</f>
        <v>70</v>
      </c>
      <c r="H98" s="25">
        <f t="shared" ref="H98:H103" si="13">F98+G98</f>
        <v>420</v>
      </c>
    </row>
    <row r="99" spans="1:8" s="30" customFormat="1" ht="30" customHeight="1">
      <c r="A99" s="70">
        <v>59</v>
      </c>
      <c r="B99" s="69" t="s">
        <v>166</v>
      </c>
      <c r="C99" s="69" t="s">
        <v>167</v>
      </c>
      <c r="D99" s="69" t="s">
        <v>458</v>
      </c>
      <c r="E99" s="69" t="s">
        <v>168</v>
      </c>
      <c r="F99" s="71">
        <v>1250</v>
      </c>
      <c r="G99" s="72">
        <f t="shared" si="12"/>
        <v>250</v>
      </c>
      <c r="H99" s="71">
        <f t="shared" si="13"/>
        <v>1500</v>
      </c>
    </row>
    <row r="100" spans="1:8" ht="42" customHeight="1">
      <c r="A100" s="111">
        <v>60</v>
      </c>
      <c r="B100" s="54" t="s">
        <v>169</v>
      </c>
      <c r="C100" s="67" t="s">
        <v>169</v>
      </c>
      <c r="D100" s="54" t="s">
        <v>403</v>
      </c>
      <c r="E100" s="54" t="s">
        <v>170</v>
      </c>
      <c r="F100" s="6">
        <v>600</v>
      </c>
      <c r="G100" s="6">
        <f t="shared" si="12"/>
        <v>120</v>
      </c>
      <c r="H100" s="6">
        <f t="shared" si="13"/>
        <v>720</v>
      </c>
    </row>
    <row r="101" spans="1:8" ht="42" customHeight="1">
      <c r="A101" s="107">
        <v>61</v>
      </c>
      <c r="B101" s="108" t="s">
        <v>700</v>
      </c>
      <c r="C101" s="109" t="s">
        <v>700</v>
      </c>
      <c r="D101" s="108" t="s">
        <v>701</v>
      </c>
      <c r="E101" s="109" t="s">
        <v>702</v>
      </c>
      <c r="F101" s="104">
        <v>2900</v>
      </c>
      <c r="G101" s="104">
        <f>F101*0.2</f>
        <v>580</v>
      </c>
      <c r="H101" s="104">
        <f>F101+G101</f>
        <v>3480</v>
      </c>
    </row>
    <row r="102" spans="1:8" s="30" customFormat="1" ht="105">
      <c r="A102" s="66">
        <v>62</v>
      </c>
      <c r="B102" s="65" t="s">
        <v>171</v>
      </c>
      <c r="C102" s="75" t="s">
        <v>172</v>
      </c>
      <c r="D102" s="75" t="s">
        <v>459</v>
      </c>
      <c r="E102" s="75" t="s">
        <v>173</v>
      </c>
      <c r="F102" s="62">
        <v>350</v>
      </c>
      <c r="G102" s="61">
        <f t="shared" si="12"/>
        <v>70</v>
      </c>
      <c r="H102" s="62">
        <f t="shared" si="13"/>
        <v>420</v>
      </c>
    </row>
    <row r="103" spans="1:8" ht="15">
      <c r="A103" s="207">
        <v>63</v>
      </c>
      <c r="B103" s="206" t="s">
        <v>174</v>
      </c>
      <c r="C103" s="206" t="s">
        <v>175</v>
      </c>
      <c r="D103" s="53" t="s">
        <v>460</v>
      </c>
      <c r="E103" s="210" t="s">
        <v>176</v>
      </c>
      <c r="F103" s="212">
        <v>400</v>
      </c>
      <c r="G103" s="194">
        <f t="shared" si="12"/>
        <v>80</v>
      </c>
      <c r="H103" s="197">
        <f t="shared" si="13"/>
        <v>480</v>
      </c>
    </row>
    <row r="104" spans="1:8" ht="15">
      <c r="A104" s="207"/>
      <c r="B104" s="206"/>
      <c r="C104" s="206"/>
      <c r="D104" s="53" t="s">
        <v>461</v>
      </c>
      <c r="E104" s="211"/>
      <c r="F104" s="212"/>
      <c r="G104" s="196"/>
      <c r="H104" s="199"/>
    </row>
    <row r="105" spans="1:8" s="30" customFormat="1" ht="30" customHeight="1">
      <c r="A105" s="66">
        <v>64</v>
      </c>
      <c r="B105" s="65" t="s">
        <v>177</v>
      </c>
      <c r="C105" s="65" t="s">
        <v>177</v>
      </c>
      <c r="D105" s="65" t="s">
        <v>456</v>
      </c>
      <c r="E105" s="65" t="s">
        <v>178</v>
      </c>
      <c r="F105" s="62">
        <v>550</v>
      </c>
      <c r="G105" s="61">
        <f>(F105)*0.2</f>
        <v>110</v>
      </c>
      <c r="H105" s="62">
        <f>F105+G105</f>
        <v>660</v>
      </c>
    </row>
    <row r="106" spans="1:8" s="30" customFormat="1" ht="60">
      <c r="A106" s="66">
        <v>65</v>
      </c>
      <c r="B106" s="75" t="s">
        <v>180</v>
      </c>
      <c r="C106" s="65" t="s">
        <v>181</v>
      </c>
      <c r="D106" s="65" t="s">
        <v>463</v>
      </c>
      <c r="E106" s="65" t="s">
        <v>182</v>
      </c>
      <c r="F106" s="62">
        <v>350</v>
      </c>
      <c r="G106" s="61">
        <f>(F106)*0.2</f>
        <v>70</v>
      </c>
      <c r="H106" s="62">
        <f>F106+G106</f>
        <v>420</v>
      </c>
    </row>
    <row r="107" spans="1:8" ht="15">
      <c r="A107" s="207">
        <v>66</v>
      </c>
      <c r="B107" s="241" t="s">
        <v>183</v>
      </c>
      <c r="C107" s="241" t="s">
        <v>183</v>
      </c>
      <c r="D107" s="69" t="s">
        <v>464</v>
      </c>
      <c r="E107" s="206" t="s">
        <v>184</v>
      </c>
      <c r="F107" s="212">
        <v>550</v>
      </c>
      <c r="G107" s="213">
        <f>(F107)*0.2</f>
        <v>110</v>
      </c>
      <c r="H107" s="212">
        <f>F107+G107</f>
        <v>660</v>
      </c>
    </row>
    <row r="108" spans="1:8" ht="15">
      <c r="A108" s="207"/>
      <c r="B108" s="241"/>
      <c r="C108" s="241"/>
      <c r="D108" s="69" t="s">
        <v>465</v>
      </c>
      <c r="E108" s="206"/>
      <c r="F108" s="212"/>
      <c r="G108" s="213"/>
      <c r="H108" s="212"/>
    </row>
    <row r="109" spans="1:8" ht="15">
      <c r="A109" s="207"/>
      <c r="B109" s="241"/>
      <c r="C109" s="241"/>
      <c r="D109" s="69" t="s">
        <v>466</v>
      </c>
      <c r="E109" s="206"/>
      <c r="F109" s="212"/>
      <c r="G109" s="213"/>
      <c r="H109" s="212"/>
    </row>
    <row r="110" spans="1:8" s="30" customFormat="1" ht="30" customHeight="1">
      <c r="A110" s="253">
        <v>67</v>
      </c>
      <c r="B110" s="252" t="s">
        <v>185</v>
      </c>
      <c r="C110" s="18" t="s">
        <v>186</v>
      </c>
      <c r="D110" s="18" t="s">
        <v>403</v>
      </c>
      <c r="E110" s="18" t="s">
        <v>187</v>
      </c>
      <c r="F110" s="20">
        <v>1000</v>
      </c>
      <c r="G110" s="20">
        <f>(F110)*0.2</f>
        <v>200</v>
      </c>
      <c r="H110" s="51">
        <f>G110+F110</f>
        <v>1200</v>
      </c>
    </row>
    <row r="111" spans="1:8" s="30" customFormat="1" ht="30" customHeight="1">
      <c r="A111" s="253"/>
      <c r="B111" s="252"/>
      <c r="C111" s="65" t="s">
        <v>188</v>
      </c>
      <c r="D111" s="65" t="s">
        <v>467</v>
      </c>
      <c r="E111" s="65" t="s">
        <v>189</v>
      </c>
      <c r="F111" s="62">
        <v>450</v>
      </c>
      <c r="G111" s="61">
        <f>(F111)*0.2</f>
        <v>90</v>
      </c>
      <c r="H111" s="13">
        <f>F111+G111</f>
        <v>540</v>
      </c>
    </row>
    <row r="112" spans="1:8" ht="15">
      <c r="A112" s="70">
        <v>68</v>
      </c>
      <c r="B112" s="69" t="s">
        <v>190</v>
      </c>
      <c r="C112" s="53" t="s">
        <v>629</v>
      </c>
      <c r="D112" s="69" t="s">
        <v>392</v>
      </c>
      <c r="E112" s="53" t="s">
        <v>191</v>
      </c>
      <c r="F112" s="71" t="s">
        <v>530</v>
      </c>
      <c r="G112" s="80" t="s">
        <v>530</v>
      </c>
      <c r="H112" s="42" t="s">
        <v>530</v>
      </c>
    </row>
    <row r="113" spans="1:8" s="30" customFormat="1" ht="30" customHeight="1">
      <c r="A113" s="66">
        <v>69</v>
      </c>
      <c r="B113" s="65" t="s">
        <v>192</v>
      </c>
      <c r="C113" s="65" t="s">
        <v>192</v>
      </c>
      <c r="D113" s="65" t="s">
        <v>463</v>
      </c>
      <c r="E113" s="65" t="s">
        <v>193</v>
      </c>
      <c r="F113" s="62">
        <v>350</v>
      </c>
      <c r="G113" s="61">
        <f>(F113)*0.2</f>
        <v>70</v>
      </c>
      <c r="H113" s="13">
        <f>F113+G113</f>
        <v>420</v>
      </c>
    </row>
    <row r="114" spans="1:8" ht="30">
      <c r="A114" s="70">
        <v>70</v>
      </c>
      <c r="B114" s="53" t="s">
        <v>194</v>
      </c>
      <c r="C114" s="69" t="s">
        <v>195</v>
      </c>
      <c r="D114" s="69" t="s">
        <v>462</v>
      </c>
      <c r="E114" s="69" t="s">
        <v>179</v>
      </c>
      <c r="F114" s="71">
        <v>600</v>
      </c>
      <c r="G114" s="72">
        <f>(F114)*0.2</f>
        <v>120</v>
      </c>
      <c r="H114" s="42">
        <f>F114+G114</f>
        <v>720</v>
      </c>
    </row>
    <row r="115" spans="1:8" s="30" customFormat="1" ht="30" customHeight="1">
      <c r="A115" s="66">
        <v>71</v>
      </c>
      <c r="B115" s="65" t="s">
        <v>196</v>
      </c>
      <c r="C115" s="65" t="s">
        <v>196</v>
      </c>
      <c r="D115" s="65" t="s">
        <v>394</v>
      </c>
      <c r="E115" s="65" t="s">
        <v>197</v>
      </c>
      <c r="F115" s="62">
        <v>400</v>
      </c>
      <c r="G115" s="61">
        <f>(F115)*0.2</f>
        <v>80</v>
      </c>
      <c r="H115" s="13">
        <f>F115+G115</f>
        <v>480</v>
      </c>
    </row>
    <row r="116" spans="1:8" ht="15">
      <c r="A116" s="207">
        <v>72</v>
      </c>
      <c r="B116" s="206" t="s">
        <v>198</v>
      </c>
      <c r="C116" s="206" t="s">
        <v>198</v>
      </c>
      <c r="D116" s="69" t="s">
        <v>468</v>
      </c>
      <c r="E116" s="69" t="s">
        <v>199</v>
      </c>
      <c r="F116" s="212">
        <v>450</v>
      </c>
      <c r="G116" s="213">
        <f>(F116)*0.2</f>
        <v>90</v>
      </c>
      <c r="H116" s="212">
        <f>F116+G116</f>
        <v>540</v>
      </c>
    </row>
    <row r="117" spans="1:8" ht="15">
      <c r="A117" s="207"/>
      <c r="B117" s="206"/>
      <c r="C117" s="206"/>
      <c r="D117" s="69" t="s">
        <v>469</v>
      </c>
      <c r="E117" s="69" t="s">
        <v>200</v>
      </c>
      <c r="F117" s="212"/>
      <c r="G117" s="213"/>
      <c r="H117" s="212"/>
    </row>
    <row r="118" spans="1:8" s="30" customFormat="1" ht="15">
      <c r="A118" s="66">
        <v>73</v>
      </c>
      <c r="B118" s="65" t="s">
        <v>201</v>
      </c>
      <c r="C118" s="65" t="s">
        <v>201</v>
      </c>
      <c r="D118" s="75" t="s">
        <v>632</v>
      </c>
      <c r="E118" s="65" t="s">
        <v>202</v>
      </c>
      <c r="F118" s="62">
        <v>500</v>
      </c>
      <c r="G118" s="61">
        <f t="shared" ref="G118:G126" si="14">(F118)*0.2</f>
        <v>100</v>
      </c>
      <c r="H118" s="62">
        <f t="shared" ref="H118:H126" si="15">F118+G118</f>
        <v>600</v>
      </c>
    </row>
    <row r="119" spans="1:8" s="30" customFormat="1" ht="30" customHeight="1">
      <c r="A119" s="66">
        <v>74</v>
      </c>
      <c r="B119" s="65" t="s">
        <v>204</v>
      </c>
      <c r="C119" s="65" t="s">
        <v>205</v>
      </c>
      <c r="D119" s="65" t="s">
        <v>471</v>
      </c>
      <c r="E119" s="65" t="s">
        <v>206</v>
      </c>
      <c r="F119" s="62">
        <v>900</v>
      </c>
      <c r="G119" s="61">
        <f t="shared" si="14"/>
        <v>180</v>
      </c>
      <c r="H119" s="62">
        <f t="shared" si="15"/>
        <v>1080</v>
      </c>
    </row>
    <row r="120" spans="1:8" s="30" customFormat="1" ht="51" customHeight="1">
      <c r="A120" s="210">
        <v>75</v>
      </c>
      <c r="B120" s="99" t="s">
        <v>207</v>
      </c>
      <c r="C120" s="100" t="s">
        <v>705</v>
      </c>
      <c r="D120" s="101" t="s">
        <v>703</v>
      </c>
      <c r="E120" s="110" t="s">
        <v>704</v>
      </c>
      <c r="F120" s="104">
        <v>1300</v>
      </c>
      <c r="G120" s="105">
        <f t="shared" si="14"/>
        <v>260</v>
      </c>
      <c r="H120" s="104">
        <v>1560</v>
      </c>
    </row>
    <row r="121" spans="1:8" ht="45" customHeight="1">
      <c r="A121" s="211"/>
      <c r="B121" s="98" t="s">
        <v>207</v>
      </c>
      <c r="C121" s="97" t="s">
        <v>716</v>
      </c>
      <c r="D121" s="98" t="s">
        <v>403</v>
      </c>
      <c r="E121" s="106" t="s">
        <v>208</v>
      </c>
      <c r="F121" s="21">
        <v>1300</v>
      </c>
      <c r="G121" s="21">
        <f t="shared" si="14"/>
        <v>260</v>
      </c>
      <c r="H121" s="21">
        <f t="shared" si="15"/>
        <v>1560</v>
      </c>
    </row>
    <row r="122" spans="1:8" s="30" customFormat="1" ht="15">
      <c r="A122" s="66">
        <v>76</v>
      </c>
      <c r="B122" s="65" t="s">
        <v>207</v>
      </c>
      <c r="C122" s="75" t="s">
        <v>209</v>
      </c>
      <c r="D122" s="75" t="s">
        <v>472</v>
      </c>
      <c r="E122" s="75" t="s">
        <v>210</v>
      </c>
      <c r="F122" s="62">
        <v>600</v>
      </c>
      <c r="G122" s="61">
        <f t="shared" si="14"/>
        <v>120</v>
      </c>
      <c r="H122" s="62">
        <f t="shared" si="15"/>
        <v>720</v>
      </c>
    </row>
    <row r="123" spans="1:8" ht="30">
      <c r="A123" s="70">
        <v>77</v>
      </c>
      <c r="B123" s="69" t="s">
        <v>207</v>
      </c>
      <c r="C123" s="53" t="s">
        <v>211</v>
      </c>
      <c r="D123" s="53" t="s">
        <v>473</v>
      </c>
      <c r="E123" s="53" t="s">
        <v>212</v>
      </c>
      <c r="F123" s="71">
        <v>900</v>
      </c>
      <c r="G123" s="72">
        <f t="shared" si="14"/>
        <v>180</v>
      </c>
      <c r="H123" s="71">
        <f t="shared" si="15"/>
        <v>1080</v>
      </c>
    </row>
    <row r="124" spans="1:8" s="30" customFormat="1" ht="30">
      <c r="A124" s="66">
        <v>78</v>
      </c>
      <c r="B124" s="65" t="s">
        <v>207</v>
      </c>
      <c r="C124" s="65" t="s">
        <v>213</v>
      </c>
      <c r="D124" s="75" t="s">
        <v>474</v>
      </c>
      <c r="E124" s="75" t="s">
        <v>214</v>
      </c>
      <c r="F124" s="62">
        <v>600</v>
      </c>
      <c r="G124" s="61">
        <f t="shared" si="14"/>
        <v>120</v>
      </c>
      <c r="H124" s="62">
        <f t="shared" si="15"/>
        <v>720</v>
      </c>
    </row>
    <row r="125" spans="1:8" ht="30" customHeight="1">
      <c r="A125" s="70">
        <v>79</v>
      </c>
      <c r="B125" s="69" t="s">
        <v>207</v>
      </c>
      <c r="C125" s="53" t="s">
        <v>215</v>
      </c>
      <c r="D125" s="69" t="s">
        <v>475</v>
      </c>
      <c r="E125" s="69" t="s">
        <v>216</v>
      </c>
      <c r="F125" s="71">
        <v>850</v>
      </c>
      <c r="G125" s="72">
        <f t="shared" si="14"/>
        <v>170</v>
      </c>
      <c r="H125" s="71">
        <f t="shared" si="15"/>
        <v>1020</v>
      </c>
    </row>
    <row r="126" spans="1:8" s="30" customFormat="1" ht="30" customHeight="1">
      <c r="A126" s="66">
        <v>80</v>
      </c>
      <c r="B126" s="65" t="s">
        <v>207</v>
      </c>
      <c r="C126" s="65" t="s">
        <v>217</v>
      </c>
      <c r="D126" s="65" t="s">
        <v>392</v>
      </c>
      <c r="E126" s="75" t="s">
        <v>162</v>
      </c>
      <c r="F126" s="62">
        <v>1200</v>
      </c>
      <c r="G126" s="61">
        <f t="shared" si="14"/>
        <v>240</v>
      </c>
      <c r="H126" s="62">
        <f t="shared" si="15"/>
        <v>1440</v>
      </c>
    </row>
    <row r="127" spans="1:8" ht="15">
      <c r="A127" s="70">
        <v>81</v>
      </c>
      <c r="B127" s="69" t="s">
        <v>218</v>
      </c>
      <c r="C127" s="53" t="s">
        <v>630</v>
      </c>
      <c r="D127" s="69" t="s">
        <v>392</v>
      </c>
      <c r="E127" s="69" t="s">
        <v>631</v>
      </c>
      <c r="F127" s="71" t="s">
        <v>530</v>
      </c>
      <c r="G127" s="80" t="s">
        <v>530</v>
      </c>
      <c r="H127" s="71" t="s">
        <v>530</v>
      </c>
    </row>
    <row r="128" spans="1:8" s="30" customFormat="1" ht="30">
      <c r="A128" s="253">
        <v>82</v>
      </c>
      <c r="B128" s="252" t="s">
        <v>15</v>
      </c>
      <c r="C128" s="75" t="s">
        <v>219</v>
      </c>
      <c r="D128" s="65" t="s">
        <v>476</v>
      </c>
      <c r="E128" s="65" t="s">
        <v>220</v>
      </c>
      <c r="F128" s="232">
        <v>900</v>
      </c>
      <c r="G128" s="190">
        <f>(F128)*0.2</f>
        <v>180</v>
      </c>
      <c r="H128" s="191">
        <f>F128+G128</f>
        <v>1080</v>
      </c>
    </row>
    <row r="129" spans="1:8" s="30" customFormat="1" ht="30">
      <c r="A129" s="253"/>
      <c r="B129" s="252"/>
      <c r="C129" s="75" t="s">
        <v>221</v>
      </c>
      <c r="D129" s="65" t="s">
        <v>398</v>
      </c>
      <c r="E129" s="75" t="s">
        <v>222</v>
      </c>
      <c r="F129" s="233"/>
      <c r="G129" s="190"/>
      <c r="H129" s="191"/>
    </row>
    <row r="130" spans="1:8" ht="30" customHeight="1">
      <c r="A130" s="207">
        <v>83</v>
      </c>
      <c r="B130" s="206" t="s">
        <v>223</v>
      </c>
      <c r="C130" s="69" t="s">
        <v>224</v>
      </c>
      <c r="D130" s="69" t="s">
        <v>432</v>
      </c>
      <c r="E130" s="69" t="s">
        <v>179</v>
      </c>
      <c r="F130" s="71">
        <v>400</v>
      </c>
      <c r="G130" s="72">
        <f t="shared" ref="G130:G137" si="16">(F130)*0.2</f>
        <v>80</v>
      </c>
      <c r="H130" s="71">
        <f t="shared" ref="H130:H144" si="17">F130+G130</f>
        <v>480</v>
      </c>
    </row>
    <row r="131" spans="1:8" ht="45">
      <c r="A131" s="207"/>
      <c r="B131" s="206"/>
      <c r="C131" s="69" t="s">
        <v>225</v>
      </c>
      <c r="D131" s="53" t="s">
        <v>477</v>
      </c>
      <c r="E131" s="53" t="s">
        <v>226</v>
      </c>
      <c r="F131" s="71">
        <v>400</v>
      </c>
      <c r="G131" s="72">
        <f t="shared" si="16"/>
        <v>80</v>
      </c>
      <c r="H131" s="71">
        <f t="shared" si="17"/>
        <v>480</v>
      </c>
    </row>
    <row r="132" spans="1:8" ht="15">
      <c r="A132" s="207"/>
      <c r="B132" s="206"/>
      <c r="C132" s="53" t="s">
        <v>227</v>
      </c>
      <c r="D132" s="53" t="s">
        <v>478</v>
      </c>
      <c r="E132" s="53" t="s">
        <v>228</v>
      </c>
      <c r="F132" s="71">
        <v>700</v>
      </c>
      <c r="G132" s="72">
        <f t="shared" si="16"/>
        <v>140</v>
      </c>
      <c r="H132" s="71">
        <f t="shared" si="17"/>
        <v>840</v>
      </c>
    </row>
    <row r="133" spans="1:8" ht="30" customHeight="1">
      <c r="A133" s="207"/>
      <c r="B133" s="206"/>
      <c r="C133" s="69" t="s">
        <v>223</v>
      </c>
      <c r="D133" s="69" t="s">
        <v>456</v>
      </c>
      <c r="E133" s="69" t="s">
        <v>229</v>
      </c>
      <c r="F133" s="71">
        <v>400</v>
      </c>
      <c r="G133" s="72">
        <f t="shared" si="16"/>
        <v>80</v>
      </c>
      <c r="H133" s="71">
        <f t="shared" si="17"/>
        <v>480</v>
      </c>
    </row>
    <row r="134" spans="1:8" s="30" customFormat="1" ht="15">
      <c r="A134" s="200">
        <v>84</v>
      </c>
      <c r="B134" s="203" t="s">
        <v>230</v>
      </c>
      <c r="C134" s="19" t="s">
        <v>715</v>
      </c>
      <c r="D134" s="18" t="s">
        <v>424</v>
      </c>
      <c r="E134" s="18" t="s">
        <v>231</v>
      </c>
      <c r="F134" s="20">
        <v>1200</v>
      </c>
      <c r="G134" s="20">
        <f t="shared" si="16"/>
        <v>240</v>
      </c>
      <c r="H134" s="20">
        <f t="shared" si="17"/>
        <v>1440</v>
      </c>
    </row>
    <row r="135" spans="1:8" s="30" customFormat="1" ht="45">
      <c r="A135" s="201"/>
      <c r="B135" s="204"/>
      <c r="C135" s="75" t="s">
        <v>232</v>
      </c>
      <c r="D135" s="75" t="s">
        <v>479</v>
      </c>
      <c r="E135" s="75" t="s">
        <v>233</v>
      </c>
      <c r="F135" s="62">
        <v>1200</v>
      </c>
      <c r="G135" s="61">
        <f t="shared" si="16"/>
        <v>240</v>
      </c>
      <c r="H135" s="62">
        <f t="shared" si="17"/>
        <v>1440</v>
      </c>
    </row>
    <row r="136" spans="1:8" s="30" customFormat="1" ht="30" customHeight="1">
      <c r="A136" s="201"/>
      <c r="B136" s="204"/>
      <c r="C136" s="248" t="s">
        <v>234</v>
      </c>
      <c r="D136" s="75" t="s">
        <v>480</v>
      </c>
      <c r="E136" s="75" t="s">
        <v>235</v>
      </c>
      <c r="F136" s="62">
        <v>900</v>
      </c>
      <c r="G136" s="61">
        <f t="shared" si="16"/>
        <v>180</v>
      </c>
      <c r="H136" s="62">
        <f t="shared" si="17"/>
        <v>1080</v>
      </c>
    </row>
    <row r="137" spans="1:8" s="30" customFormat="1" ht="60" customHeight="1">
      <c r="A137" s="201"/>
      <c r="B137" s="204"/>
      <c r="C137" s="249"/>
      <c r="D137" s="75" t="s">
        <v>481</v>
      </c>
      <c r="E137" s="75" t="s">
        <v>236</v>
      </c>
      <c r="F137" s="62">
        <v>900</v>
      </c>
      <c r="G137" s="61">
        <f t="shared" si="16"/>
        <v>180</v>
      </c>
      <c r="H137" s="62">
        <f t="shared" si="17"/>
        <v>1080</v>
      </c>
    </row>
    <row r="138" spans="1:8" s="30" customFormat="1" ht="30">
      <c r="A138" s="201"/>
      <c r="B138" s="204"/>
      <c r="C138" s="75" t="s">
        <v>237</v>
      </c>
      <c r="D138" s="75" t="s">
        <v>470</v>
      </c>
      <c r="E138" s="65" t="s">
        <v>238</v>
      </c>
      <c r="F138" s="62">
        <v>550</v>
      </c>
      <c r="G138" s="61">
        <f t="shared" ref="G138:G144" si="18">(F138)*0.2</f>
        <v>110</v>
      </c>
      <c r="H138" s="62">
        <f t="shared" si="17"/>
        <v>660</v>
      </c>
    </row>
    <row r="139" spans="1:8" s="30" customFormat="1" ht="30" customHeight="1">
      <c r="A139" s="201"/>
      <c r="B139" s="204"/>
      <c r="C139" s="65" t="s">
        <v>239</v>
      </c>
      <c r="D139" s="65" t="s">
        <v>462</v>
      </c>
      <c r="E139" s="65" t="s">
        <v>179</v>
      </c>
      <c r="F139" s="62">
        <v>650</v>
      </c>
      <c r="G139" s="61">
        <f t="shared" si="18"/>
        <v>130</v>
      </c>
      <c r="H139" s="62">
        <f t="shared" si="17"/>
        <v>780</v>
      </c>
    </row>
    <row r="140" spans="1:8" s="30" customFormat="1" ht="30">
      <c r="A140" s="201"/>
      <c r="B140" s="204"/>
      <c r="C140" s="19" t="s">
        <v>714</v>
      </c>
      <c r="D140" s="18" t="s">
        <v>424</v>
      </c>
      <c r="E140" s="18" t="s">
        <v>240</v>
      </c>
      <c r="F140" s="20">
        <v>1300</v>
      </c>
      <c r="G140" s="20">
        <f t="shared" si="18"/>
        <v>260</v>
      </c>
      <c r="H140" s="20">
        <f t="shared" si="17"/>
        <v>1560</v>
      </c>
    </row>
    <row r="141" spans="1:8" s="30" customFormat="1" ht="30">
      <c r="A141" s="201"/>
      <c r="B141" s="204"/>
      <c r="C141" s="65" t="s">
        <v>241</v>
      </c>
      <c r="D141" s="75" t="s">
        <v>482</v>
      </c>
      <c r="E141" s="75" t="s">
        <v>242</v>
      </c>
      <c r="F141" s="62">
        <v>650</v>
      </c>
      <c r="G141" s="61">
        <f t="shared" si="18"/>
        <v>130</v>
      </c>
      <c r="H141" s="62">
        <f t="shared" si="17"/>
        <v>780</v>
      </c>
    </row>
    <row r="142" spans="1:8" s="30" customFormat="1" ht="30">
      <c r="A142" s="201"/>
      <c r="B142" s="204"/>
      <c r="C142" s="65" t="s">
        <v>243</v>
      </c>
      <c r="D142" s="75" t="s">
        <v>483</v>
      </c>
      <c r="E142" s="75" t="s">
        <v>244</v>
      </c>
      <c r="F142" s="62">
        <v>950</v>
      </c>
      <c r="G142" s="61">
        <f t="shared" si="18"/>
        <v>190</v>
      </c>
      <c r="H142" s="62">
        <f t="shared" si="17"/>
        <v>1140</v>
      </c>
    </row>
    <row r="143" spans="1:8" s="30" customFormat="1" ht="30" customHeight="1">
      <c r="A143" s="201"/>
      <c r="B143" s="204"/>
      <c r="C143" s="19" t="s">
        <v>243</v>
      </c>
      <c r="D143" s="18" t="s">
        <v>424</v>
      </c>
      <c r="E143" s="18" t="s">
        <v>245</v>
      </c>
      <c r="F143" s="20">
        <v>950</v>
      </c>
      <c r="G143" s="20">
        <f t="shared" si="18"/>
        <v>190</v>
      </c>
      <c r="H143" s="20">
        <f t="shared" si="17"/>
        <v>1140</v>
      </c>
    </row>
    <row r="144" spans="1:8" s="30" customFormat="1" ht="15">
      <c r="A144" s="202"/>
      <c r="B144" s="205"/>
      <c r="C144" s="19" t="s">
        <v>243</v>
      </c>
      <c r="D144" s="19" t="s">
        <v>771</v>
      </c>
      <c r="E144" s="18" t="s">
        <v>246</v>
      </c>
      <c r="F144" s="20">
        <v>950</v>
      </c>
      <c r="G144" s="20">
        <f t="shared" si="18"/>
        <v>190</v>
      </c>
      <c r="H144" s="20">
        <f t="shared" si="17"/>
        <v>1140</v>
      </c>
    </row>
    <row r="145" spans="1:8" ht="15">
      <c r="A145" s="70">
        <v>85</v>
      </c>
      <c r="B145" s="69" t="s">
        <v>247</v>
      </c>
      <c r="C145" s="53" t="s">
        <v>248</v>
      </c>
      <c r="D145" s="69" t="s">
        <v>484</v>
      </c>
      <c r="E145" s="69" t="s">
        <v>249</v>
      </c>
      <c r="F145" s="71" t="s">
        <v>530</v>
      </c>
      <c r="G145" s="80" t="s">
        <v>530</v>
      </c>
      <c r="H145" s="71" t="s">
        <v>530</v>
      </c>
    </row>
    <row r="146" spans="1:8" s="30" customFormat="1" ht="15">
      <c r="A146" s="66">
        <v>86</v>
      </c>
      <c r="B146" s="65" t="s">
        <v>250</v>
      </c>
      <c r="C146" s="75" t="s">
        <v>250</v>
      </c>
      <c r="D146" s="75" t="s">
        <v>485</v>
      </c>
      <c r="E146" s="65" t="s">
        <v>203</v>
      </c>
      <c r="F146" s="62">
        <v>350</v>
      </c>
      <c r="G146" s="61">
        <f>(F146)*0.2</f>
        <v>70</v>
      </c>
      <c r="H146" s="62">
        <f>F146+G146</f>
        <v>420</v>
      </c>
    </row>
    <row r="147" spans="1:8" ht="70.5" customHeight="1">
      <c r="A147" s="207">
        <v>87</v>
      </c>
      <c r="B147" s="206" t="s">
        <v>251</v>
      </c>
      <c r="C147" s="69" t="s">
        <v>251</v>
      </c>
      <c r="D147" s="53" t="s">
        <v>633</v>
      </c>
      <c r="E147" s="69" t="s">
        <v>252</v>
      </c>
      <c r="F147" s="71">
        <v>400</v>
      </c>
      <c r="G147" s="72">
        <f>(F147)*0.2</f>
        <v>80</v>
      </c>
      <c r="H147" s="71">
        <f>F147+G147</f>
        <v>480</v>
      </c>
    </row>
    <row r="148" spans="1:8" ht="30" customHeight="1">
      <c r="A148" s="207"/>
      <c r="B148" s="206"/>
      <c r="C148" s="69" t="s">
        <v>251</v>
      </c>
      <c r="D148" s="69" t="s">
        <v>487</v>
      </c>
      <c r="E148" s="69" t="s">
        <v>252</v>
      </c>
      <c r="F148" s="71">
        <v>850</v>
      </c>
      <c r="G148" s="72">
        <f>(F148)*0.2</f>
        <v>170</v>
      </c>
      <c r="H148" s="71">
        <f>F148+G148</f>
        <v>1020</v>
      </c>
    </row>
    <row r="149" spans="1:8" s="30" customFormat="1" ht="30" customHeight="1">
      <c r="A149" s="66">
        <v>88</v>
      </c>
      <c r="B149" s="65" t="s">
        <v>253</v>
      </c>
      <c r="C149" s="65" t="s">
        <v>253</v>
      </c>
      <c r="D149" s="65" t="s">
        <v>488</v>
      </c>
      <c r="E149" s="65" t="s">
        <v>254</v>
      </c>
      <c r="F149" s="62">
        <v>800</v>
      </c>
      <c r="G149" s="61">
        <f>(F149)*0.2</f>
        <v>160</v>
      </c>
      <c r="H149" s="62">
        <f>F149+G149</f>
        <v>960</v>
      </c>
    </row>
    <row r="150" spans="1:8" ht="15">
      <c r="A150" s="210">
        <v>89</v>
      </c>
      <c r="B150" s="208" t="s">
        <v>255</v>
      </c>
      <c r="C150" s="69" t="s">
        <v>256</v>
      </c>
      <c r="D150" s="69" t="s">
        <v>462</v>
      </c>
      <c r="E150" s="53" t="s">
        <v>680</v>
      </c>
      <c r="F150" s="197">
        <v>700</v>
      </c>
      <c r="G150" s="226">
        <f>(F150)*0.2</f>
        <v>140</v>
      </c>
      <c r="H150" s="197">
        <f>F150+G150</f>
        <v>840</v>
      </c>
    </row>
    <row r="151" spans="1:8" ht="15">
      <c r="A151" s="242"/>
      <c r="B151" s="235"/>
      <c r="C151" s="239"/>
      <c r="D151" s="69" t="s">
        <v>489</v>
      </c>
      <c r="E151" s="69" t="s">
        <v>189</v>
      </c>
      <c r="F151" s="198"/>
      <c r="G151" s="227"/>
      <c r="H151" s="198"/>
    </row>
    <row r="152" spans="1:8" ht="15">
      <c r="A152" s="242"/>
      <c r="B152" s="235"/>
      <c r="C152" s="239"/>
      <c r="D152" s="69" t="s">
        <v>490</v>
      </c>
      <c r="E152" s="69" t="s">
        <v>257</v>
      </c>
      <c r="F152" s="198"/>
      <c r="G152" s="227"/>
      <c r="H152" s="198"/>
    </row>
    <row r="153" spans="1:8" ht="15">
      <c r="A153" s="242"/>
      <c r="B153" s="235"/>
      <c r="C153" s="239"/>
      <c r="D153" s="69" t="s">
        <v>439</v>
      </c>
      <c r="E153" s="69" t="s">
        <v>257</v>
      </c>
      <c r="F153" s="198"/>
      <c r="G153" s="227"/>
      <c r="H153" s="198"/>
    </row>
    <row r="154" spans="1:8" ht="15" customHeight="1">
      <c r="A154" s="242"/>
      <c r="B154" s="235"/>
      <c r="C154" s="239"/>
      <c r="D154" s="69" t="s">
        <v>491</v>
      </c>
      <c r="E154" s="69" t="s">
        <v>257</v>
      </c>
      <c r="F154" s="198"/>
      <c r="G154" s="227"/>
      <c r="H154" s="198"/>
    </row>
    <row r="155" spans="1:8" ht="15">
      <c r="A155" s="242"/>
      <c r="B155" s="235"/>
      <c r="C155" s="239"/>
      <c r="D155" s="69" t="s">
        <v>492</v>
      </c>
      <c r="E155" s="69" t="s">
        <v>259</v>
      </c>
      <c r="F155" s="198"/>
      <c r="G155" s="227"/>
      <c r="H155" s="198"/>
    </row>
    <row r="156" spans="1:8" ht="15">
      <c r="A156" s="242"/>
      <c r="B156" s="235"/>
      <c r="C156" s="239"/>
      <c r="D156" s="69" t="s">
        <v>467</v>
      </c>
      <c r="E156" s="69" t="s">
        <v>189</v>
      </c>
      <c r="F156" s="198"/>
      <c r="G156" s="227"/>
      <c r="H156" s="198"/>
    </row>
    <row r="157" spans="1:8" ht="15">
      <c r="A157" s="242"/>
      <c r="B157" s="235"/>
      <c r="C157" s="239"/>
      <c r="D157" s="69" t="s">
        <v>400</v>
      </c>
      <c r="E157" s="69" t="s">
        <v>9</v>
      </c>
      <c r="F157" s="198"/>
      <c r="G157" s="227"/>
      <c r="H157" s="198"/>
    </row>
    <row r="158" spans="1:8" ht="15">
      <c r="A158" s="242"/>
      <c r="B158" s="235"/>
      <c r="C158" s="239"/>
      <c r="D158" s="69" t="s">
        <v>458</v>
      </c>
      <c r="E158" s="69" t="s">
        <v>260</v>
      </c>
      <c r="F158" s="199"/>
      <c r="G158" s="228"/>
      <c r="H158" s="199"/>
    </row>
    <row r="159" spans="1:8" ht="30" customHeight="1">
      <c r="A159" s="242"/>
      <c r="B159" s="235"/>
      <c r="C159" s="240"/>
      <c r="D159" s="69" t="s">
        <v>493</v>
      </c>
      <c r="E159" s="69" t="s">
        <v>156</v>
      </c>
      <c r="F159" s="71">
        <v>1000</v>
      </c>
      <c r="G159" s="81">
        <f>(F159)*0.2</f>
        <v>200</v>
      </c>
      <c r="H159" s="71">
        <f>F159+G159</f>
        <v>1200</v>
      </c>
    </row>
    <row r="160" spans="1:8" ht="48" customHeight="1">
      <c r="A160" s="242"/>
      <c r="B160" s="235"/>
      <c r="C160" s="53" t="s">
        <v>258</v>
      </c>
      <c r="D160" s="53" t="s">
        <v>494</v>
      </c>
      <c r="E160" s="69" t="s">
        <v>140</v>
      </c>
      <c r="F160" s="71">
        <v>1000</v>
      </c>
      <c r="G160" s="71">
        <f>(F160)*0.2</f>
        <v>200</v>
      </c>
      <c r="H160" s="71" t="e">
        <f>F160+G160+#REF!</f>
        <v>#REF!</v>
      </c>
    </row>
    <row r="161" spans="1:8" ht="15" customHeight="1">
      <c r="A161" s="242"/>
      <c r="B161" s="235"/>
      <c r="C161" s="217" t="s">
        <v>712</v>
      </c>
      <c r="D161" s="214" t="s">
        <v>448</v>
      </c>
      <c r="E161" s="214" t="s">
        <v>681</v>
      </c>
      <c r="F161" s="220">
        <v>1000</v>
      </c>
      <c r="G161" s="220">
        <f>(F161)*0.2</f>
        <v>200</v>
      </c>
      <c r="H161" s="220">
        <f>F161+G161</f>
        <v>1200</v>
      </c>
    </row>
    <row r="162" spans="1:8" ht="15" customHeight="1">
      <c r="A162" s="242"/>
      <c r="B162" s="235"/>
      <c r="C162" s="218"/>
      <c r="D162" s="215"/>
      <c r="E162" s="215"/>
      <c r="F162" s="221"/>
      <c r="G162" s="221"/>
      <c r="H162" s="221"/>
    </row>
    <row r="163" spans="1:8" ht="15" customHeight="1">
      <c r="A163" s="242"/>
      <c r="B163" s="235"/>
      <c r="C163" s="218"/>
      <c r="D163" s="215"/>
      <c r="E163" s="215"/>
      <c r="F163" s="221"/>
      <c r="G163" s="221"/>
      <c r="H163" s="221"/>
    </row>
    <row r="164" spans="1:8" ht="15" customHeight="1">
      <c r="A164" s="242"/>
      <c r="B164" s="235"/>
      <c r="C164" s="218"/>
      <c r="D164" s="215"/>
      <c r="E164" s="215"/>
      <c r="F164" s="221"/>
      <c r="G164" s="221"/>
      <c r="H164" s="221"/>
    </row>
    <row r="165" spans="1:8" ht="15" customHeight="1">
      <c r="A165" s="242"/>
      <c r="B165" s="235"/>
      <c r="C165" s="218"/>
      <c r="D165" s="215"/>
      <c r="E165" s="215"/>
      <c r="F165" s="221"/>
      <c r="G165" s="221"/>
      <c r="H165" s="221"/>
    </row>
    <row r="166" spans="1:8" ht="15" customHeight="1">
      <c r="A166" s="242"/>
      <c r="B166" s="235"/>
      <c r="C166" s="218"/>
      <c r="D166" s="215"/>
      <c r="E166" s="215"/>
      <c r="F166" s="221"/>
      <c r="G166" s="221"/>
      <c r="H166" s="221"/>
    </row>
    <row r="167" spans="1:8" ht="15" customHeight="1">
      <c r="A167" s="242"/>
      <c r="B167" s="235"/>
      <c r="C167" s="218"/>
      <c r="D167" s="215"/>
      <c r="E167" s="215"/>
      <c r="F167" s="221"/>
      <c r="G167" s="221"/>
      <c r="H167" s="221"/>
    </row>
    <row r="168" spans="1:8" ht="14.25" customHeight="1">
      <c r="A168" s="242"/>
      <c r="B168" s="235"/>
      <c r="C168" s="218"/>
      <c r="D168" s="215"/>
      <c r="E168" s="215"/>
      <c r="F168" s="221"/>
      <c r="G168" s="221"/>
      <c r="H168" s="221"/>
    </row>
    <row r="169" spans="1:8" ht="30" hidden="1" customHeight="1">
      <c r="A169" s="242"/>
      <c r="B169" s="235"/>
      <c r="C169" s="218"/>
      <c r="D169" s="215"/>
      <c r="E169" s="215"/>
      <c r="F169" s="221"/>
      <c r="G169" s="221"/>
      <c r="H169" s="221"/>
    </row>
    <row r="170" spans="1:8" ht="0.75" customHeight="1">
      <c r="A170" s="242"/>
      <c r="B170" s="235"/>
      <c r="C170" s="219"/>
      <c r="D170" s="216"/>
      <c r="E170" s="216"/>
      <c r="F170" s="222"/>
      <c r="G170" s="222"/>
      <c r="H170" s="222"/>
    </row>
    <row r="171" spans="1:8" ht="33.75" customHeight="1">
      <c r="A171" s="211"/>
      <c r="B171" s="209"/>
      <c r="C171" s="44" t="s">
        <v>712</v>
      </c>
      <c r="D171" s="44" t="s">
        <v>494</v>
      </c>
      <c r="E171" s="40" t="s">
        <v>261</v>
      </c>
      <c r="F171" s="21">
        <v>1000</v>
      </c>
      <c r="G171" s="21">
        <f t="shared" ref="G171" si="19">(F171)*0.2</f>
        <v>200</v>
      </c>
      <c r="H171" s="21">
        <f t="shared" ref="H171" si="20">F171+G171</f>
        <v>1200</v>
      </c>
    </row>
    <row r="172" spans="1:8" s="30" customFormat="1" ht="30" customHeight="1">
      <c r="A172" s="66">
        <v>90</v>
      </c>
      <c r="B172" s="65" t="s">
        <v>262</v>
      </c>
      <c r="C172" s="75" t="s">
        <v>263</v>
      </c>
      <c r="D172" s="65" t="s">
        <v>495</v>
      </c>
      <c r="E172" s="65" t="s">
        <v>107</v>
      </c>
      <c r="F172" s="62">
        <v>450</v>
      </c>
      <c r="G172" s="61">
        <f t="shared" ref="G172:G176" si="21">(F172)*0.2</f>
        <v>90</v>
      </c>
      <c r="H172" s="62">
        <f t="shared" ref="H172:H176" si="22">F172+G172</f>
        <v>540</v>
      </c>
    </row>
    <row r="173" spans="1:8" ht="30" customHeight="1">
      <c r="A173" s="70">
        <v>91</v>
      </c>
      <c r="B173" s="69" t="s">
        <v>264</v>
      </c>
      <c r="C173" s="69" t="s">
        <v>264</v>
      </c>
      <c r="D173" s="69" t="s">
        <v>486</v>
      </c>
      <c r="E173" s="69" t="s">
        <v>265</v>
      </c>
      <c r="F173" s="71">
        <v>400</v>
      </c>
      <c r="G173" s="72">
        <f t="shared" si="21"/>
        <v>80</v>
      </c>
      <c r="H173" s="71">
        <f t="shared" si="22"/>
        <v>480</v>
      </c>
    </row>
    <row r="174" spans="1:8" s="30" customFormat="1" ht="30" customHeight="1">
      <c r="A174" s="66">
        <v>92</v>
      </c>
      <c r="B174" s="65" t="s">
        <v>266</v>
      </c>
      <c r="C174" s="65" t="s">
        <v>266</v>
      </c>
      <c r="D174" s="65" t="s">
        <v>486</v>
      </c>
      <c r="E174" s="65" t="s">
        <v>267</v>
      </c>
      <c r="F174" s="62">
        <v>400</v>
      </c>
      <c r="G174" s="61">
        <f t="shared" si="21"/>
        <v>80</v>
      </c>
      <c r="H174" s="62">
        <f t="shared" si="22"/>
        <v>480</v>
      </c>
    </row>
    <row r="175" spans="1:8" ht="30" customHeight="1">
      <c r="A175" s="70">
        <v>93</v>
      </c>
      <c r="B175" s="69" t="s">
        <v>268</v>
      </c>
      <c r="C175" s="69" t="s">
        <v>268</v>
      </c>
      <c r="D175" s="69" t="s">
        <v>486</v>
      </c>
      <c r="E175" s="69" t="s">
        <v>269</v>
      </c>
      <c r="F175" s="71">
        <v>400</v>
      </c>
      <c r="G175" s="72">
        <f t="shared" si="21"/>
        <v>80</v>
      </c>
      <c r="H175" s="71">
        <f t="shared" si="22"/>
        <v>480</v>
      </c>
    </row>
    <row r="176" spans="1:8" s="30" customFormat="1" ht="15">
      <c r="A176" s="200">
        <v>94</v>
      </c>
      <c r="B176" s="203" t="s">
        <v>270</v>
      </c>
      <c r="C176" s="203" t="s">
        <v>270</v>
      </c>
      <c r="D176" s="65" t="s">
        <v>403</v>
      </c>
      <c r="E176" s="65" t="s">
        <v>271</v>
      </c>
      <c r="F176" s="232">
        <v>250</v>
      </c>
      <c r="G176" s="229">
        <f t="shared" si="21"/>
        <v>50</v>
      </c>
      <c r="H176" s="232">
        <f t="shared" si="22"/>
        <v>300</v>
      </c>
    </row>
    <row r="177" spans="1:8" s="30" customFormat="1" ht="15">
      <c r="A177" s="201"/>
      <c r="B177" s="204"/>
      <c r="C177" s="204"/>
      <c r="D177" s="65" t="s">
        <v>432</v>
      </c>
      <c r="E177" s="65" t="s">
        <v>179</v>
      </c>
      <c r="F177" s="234"/>
      <c r="G177" s="230"/>
      <c r="H177" s="234"/>
    </row>
    <row r="178" spans="1:8" s="30" customFormat="1" ht="15">
      <c r="A178" s="202"/>
      <c r="B178" s="205"/>
      <c r="C178" s="205"/>
      <c r="D178" s="65" t="s">
        <v>496</v>
      </c>
      <c r="E178" s="65" t="s">
        <v>272</v>
      </c>
      <c r="F178" s="233"/>
      <c r="G178" s="231"/>
      <c r="H178" s="233"/>
    </row>
    <row r="179" spans="1:8" ht="15">
      <c r="A179" s="210">
        <v>95</v>
      </c>
      <c r="B179" s="208" t="s">
        <v>273</v>
      </c>
      <c r="C179" s="208" t="s">
        <v>274</v>
      </c>
      <c r="D179" s="53" t="s">
        <v>497</v>
      </c>
      <c r="E179" s="53" t="s">
        <v>275</v>
      </c>
      <c r="F179" s="197">
        <v>800</v>
      </c>
      <c r="G179" s="194">
        <f>(F179)*0.2</f>
        <v>160</v>
      </c>
      <c r="H179" s="197">
        <f>F179+G179</f>
        <v>960</v>
      </c>
    </row>
    <row r="180" spans="1:8" ht="15">
      <c r="A180" s="242"/>
      <c r="B180" s="235"/>
      <c r="C180" s="235"/>
      <c r="D180" s="69" t="s">
        <v>492</v>
      </c>
      <c r="E180" s="69" t="s">
        <v>272</v>
      </c>
      <c r="F180" s="198"/>
      <c r="G180" s="195"/>
      <c r="H180" s="198"/>
    </row>
    <row r="181" spans="1:8" ht="15">
      <c r="A181" s="242"/>
      <c r="B181" s="235"/>
      <c r="C181" s="235"/>
      <c r="D181" s="69" t="s">
        <v>498</v>
      </c>
      <c r="E181" s="69" t="s">
        <v>272</v>
      </c>
      <c r="F181" s="198"/>
      <c r="G181" s="195"/>
      <c r="H181" s="198"/>
    </row>
    <row r="182" spans="1:8" ht="15">
      <c r="A182" s="242"/>
      <c r="B182" s="235"/>
      <c r="C182" s="209"/>
      <c r="D182" s="69" t="s">
        <v>499</v>
      </c>
      <c r="E182" s="69" t="s">
        <v>276</v>
      </c>
      <c r="F182" s="199"/>
      <c r="G182" s="196"/>
      <c r="H182" s="199"/>
    </row>
    <row r="183" spans="1:8" ht="24" customHeight="1">
      <c r="A183" s="242"/>
      <c r="B183" s="235"/>
      <c r="C183" s="68" t="s">
        <v>634</v>
      </c>
      <c r="D183" s="69" t="s">
        <v>521</v>
      </c>
      <c r="E183" s="69" t="s">
        <v>179</v>
      </c>
      <c r="F183" s="77">
        <v>800</v>
      </c>
      <c r="G183" s="71">
        <f t="shared" ref="G183:G189" si="23">(F183)*0.2</f>
        <v>160</v>
      </c>
      <c r="H183" s="71">
        <f>(F183+G183)</f>
        <v>960</v>
      </c>
    </row>
    <row r="184" spans="1:8" ht="30">
      <c r="A184" s="242"/>
      <c r="B184" s="235"/>
      <c r="C184" s="69" t="s">
        <v>277</v>
      </c>
      <c r="D184" s="53" t="s">
        <v>500</v>
      </c>
      <c r="E184" s="69" t="s">
        <v>272</v>
      </c>
      <c r="F184" s="71">
        <v>1100</v>
      </c>
      <c r="G184" s="72">
        <f t="shared" si="23"/>
        <v>220</v>
      </c>
      <c r="H184" s="71">
        <f t="shared" ref="H184:H198" si="24">F184+G184</f>
        <v>1320</v>
      </c>
    </row>
    <row r="185" spans="1:8" ht="15">
      <c r="A185" s="242"/>
      <c r="B185" s="235"/>
      <c r="C185" s="53" t="s">
        <v>641</v>
      </c>
      <c r="D185" s="69" t="s">
        <v>424</v>
      </c>
      <c r="E185" s="69" t="s">
        <v>278</v>
      </c>
      <c r="F185" s="71">
        <v>1100</v>
      </c>
      <c r="G185" s="71">
        <f t="shared" si="23"/>
        <v>220</v>
      </c>
      <c r="H185" s="71">
        <f t="shared" si="24"/>
        <v>1320</v>
      </c>
    </row>
    <row r="186" spans="1:8" ht="30">
      <c r="A186" s="211"/>
      <c r="B186" s="209"/>
      <c r="C186" s="44" t="s">
        <v>641</v>
      </c>
      <c r="D186" s="40" t="s">
        <v>424</v>
      </c>
      <c r="E186" s="44" t="s">
        <v>640</v>
      </c>
      <c r="F186" s="21">
        <v>1100</v>
      </c>
      <c r="G186" s="21">
        <f t="shared" si="23"/>
        <v>220</v>
      </c>
      <c r="H186" s="21">
        <f t="shared" si="24"/>
        <v>1320</v>
      </c>
    </row>
    <row r="187" spans="1:8" s="30" customFormat="1" ht="45">
      <c r="A187" s="66">
        <v>96</v>
      </c>
      <c r="B187" s="19" t="s">
        <v>279</v>
      </c>
      <c r="C187" s="18" t="s">
        <v>772</v>
      </c>
      <c r="D187" s="18" t="s">
        <v>424</v>
      </c>
      <c r="E187" s="18" t="s">
        <v>280</v>
      </c>
      <c r="F187" s="20">
        <v>650</v>
      </c>
      <c r="G187" s="20">
        <f t="shared" si="23"/>
        <v>130</v>
      </c>
      <c r="H187" s="20">
        <f t="shared" si="24"/>
        <v>780</v>
      </c>
    </row>
    <row r="188" spans="1:8" s="30" customFormat="1" ht="43.15" customHeight="1">
      <c r="A188" s="66">
        <v>97</v>
      </c>
      <c r="B188" s="75" t="s">
        <v>180</v>
      </c>
      <c r="C188" s="65" t="s">
        <v>281</v>
      </c>
      <c r="D188" s="65" t="s">
        <v>476</v>
      </c>
      <c r="E188" s="65" t="s">
        <v>282</v>
      </c>
      <c r="F188" s="62">
        <v>350</v>
      </c>
      <c r="G188" s="62">
        <f t="shared" si="23"/>
        <v>70</v>
      </c>
      <c r="H188" s="62">
        <f t="shared" si="24"/>
        <v>420</v>
      </c>
    </row>
    <row r="189" spans="1:8" ht="60">
      <c r="A189" s="70">
        <v>98</v>
      </c>
      <c r="B189" s="53" t="s">
        <v>180</v>
      </c>
      <c r="C189" s="69" t="s">
        <v>283</v>
      </c>
      <c r="D189" s="69" t="s">
        <v>456</v>
      </c>
      <c r="E189" s="69" t="s">
        <v>282</v>
      </c>
      <c r="F189" s="71">
        <v>350</v>
      </c>
      <c r="G189" s="71">
        <f t="shared" si="23"/>
        <v>70</v>
      </c>
      <c r="H189" s="71">
        <f t="shared" si="24"/>
        <v>420</v>
      </c>
    </row>
    <row r="190" spans="1:8" s="30" customFormat="1" ht="15">
      <c r="A190" s="66">
        <v>99</v>
      </c>
      <c r="B190" s="65" t="s">
        <v>284</v>
      </c>
      <c r="C190" s="75" t="s">
        <v>285</v>
      </c>
      <c r="D190" s="65" t="s">
        <v>456</v>
      </c>
      <c r="E190" s="65" t="s">
        <v>286</v>
      </c>
      <c r="F190" s="62">
        <v>600</v>
      </c>
      <c r="G190" s="62">
        <f t="shared" ref="G190:G198" si="25">(F190)*0.2</f>
        <v>120</v>
      </c>
      <c r="H190" s="62">
        <f t="shared" si="24"/>
        <v>720</v>
      </c>
    </row>
    <row r="191" spans="1:8" ht="30" customHeight="1">
      <c r="A191" s="70">
        <v>100</v>
      </c>
      <c r="B191" s="69" t="s">
        <v>287</v>
      </c>
      <c r="C191" s="69" t="s">
        <v>288</v>
      </c>
      <c r="D191" s="69" t="s">
        <v>456</v>
      </c>
      <c r="E191" s="69" t="s">
        <v>203</v>
      </c>
      <c r="F191" s="71">
        <v>400</v>
      </c>
      <c r="G191" s="71">
        <f t="shared" si="25"/>
        <v>80</v>
      </c>
      <c r="H191" s="71">
        <f t="shared" si="24"/>
        <v>480</v>
      </c>
    </row>
    <row r="192" spans="1:8" s="30" customFormat="1" ht="30" customHeight="1">
      <c r="A192" s="66">
        <v>101</v>
      </c>
      <c r="B192" s="18" t="s">
        <v>289</v>
      </c>
      <c r="C192" s="19" t="s">
        <v>289</v>
      </c>
      <c r="D192" s="18" t="s">
        <v>501</v>
      </c>
      <c r="E192" s="18" t="s">
        <v>773</v>
      </c>
      <c r="F192" s="20">
        <v>600</v>
      </c>
      <c r="G192" s="20">
        <f t="shared" si="25"/>
        <v>120</v>
      </c>
      <c r="H192" s="20">
        <f t="shared" si="24"/>
        <v>720</v>
      </c>
    </row>
    <row r="193" spans="1:8" ht="28.5" customHeight="1">
      <c r="A193" s="70">
        <v>102</v>
      </c>
      <c r="B193" s="69" t="s">
        <v>290</v>
      </c>
      <c r="C193" s="69" t="s">
        <v>291</v>
      </c>
      <c r="D193" s="69" t="s">
        <v>395</v>
      </c>
      <c r="E193" s="69" t="s">
        <v>12</v>
      </c>
      <c r="F193" s="71">
        <v>350</v>
      </c>
      <c r="G193" s="71">
        <f t="shared" si="25"/>
        <v>70</v>
      </c>
      <c r="H193" s="71">
        <f t="shared" si="24"/>
        <v>420</v>
      </c>
    </row>
    <row r="194" spans="1:8" s="30" customFormat="1" ht="30" customHeight="1">
      <c r="A194" s="66">
        <v>103</v>
      </c>
      <c r="B194" s="65" t="s">
        <v>638</v>
      </c>
      <c r="C194" s="65" t="s">
        <v>638</v>
      </c>
      <c r="D194" s="65" t="s">
        <v>521</v>
      </c>
      <c r="E194" s="65" t="s">
        <v>639</v>
      </c>
      <c r="F194" s="62">
        <v>600</v>
      </c>
      <c r="G194" s="62">
        <f t="shared" si="25"/>
        <v>120</v>
      </c>
      <c r="H194" s="62">
        <f t="shared" si="24"/>
        <v>720</v>
      </c>
    </row>
    <row r="195" spans="1:8" ht="30" customHeight="1">
      <c r="A195" s="70">
        <v>104</v>
      </c>
      <c r="B195" s="69" t="s">
        <v>292</v>
      </c>
      <c r="C195" s="69" t="s">
        <v>292</v>
      </c>
      <c r="D195" s="69" t="s">
        <v>495</v>
      </c>
      <c r="E195" s="69" t="s">
        <v>293</v>
      </c>
      <c r="F195" s="71">
        <v>600</v>
      </c>
      <c r="G195" s="71">
        <f t="shared" si="25"/>
        <v>120</v>
      </c>
      <c r="H195" s="71">
        <f t="shared" si="24"/>
        <v>720</v>
      </c>
    </row>
    <row r="196" spans="1:8" s="30" customFormat="1" ht="30" customHeight="1">
      <c r="A196" s="66">
        <v>105</v>
      </c>
      <c r="B196" s="65" t="s">
        <v>294</v>
      </c>
      <c r="C196" s="75" t="s">
        <v>295</v>
      </c>
      <c r="D196" s="65" t="s">
        <v>502</v>
      </c>
      <c r="E196" s="65" t="s">
        <v>296</v>
      </c>
      <c r="F196" s="62">
        <v>600</v>
      </c>
      <c r="G196" s="62">
        <f t="shared" si="25"/>
        <v>120</v>
      </c>
      <c r="H196" s="62">
        <f t="shared" si="24"/>
        <v>720</v>
      </c>
    </row>
    <row r="197" spans="1:8" ht="105">
      <c r="A197" s="117">
        <v>106</v>
      </c>
      <c r="B197" s="119" t="s">
        <v>531</v>
      </c>
      <c r="C197" s="96" t="s">
        <v>532</v>
      </c>
      <c r="D197" s="120" t="s">
        <v>486</v>
      </c>
      <c r="E197" s="117" t="s">
        <v>706</v>
      </c>
      <c r="F197" s="116">
        <v>1300</v>
      </c>
      <c r="G197" s="118">
        <f t="shared" si="25"/>
        <v>260</v>
      </c>
      <c r="H197" s="118">
        <f t="shared" si="24"/>
        <v>1560</v>
      </c>
    </row>
    <row r="198" spans="1:8" s="30" customFormat="1" ht="102.75" customHeight="1">
      <c r="A198" s="103">
        <v>107</v>
      </c>
      <c r="B198" s="102" t="s">
        <v>531</v>
      </c>
      <c r="C198" s="82" t="s">
        <v>682</v>
      </c>
      <c r="D198" s="82" t="s">
        <v>774</v>
      </c>
      <c r="E198" s="83" t="s">
        <v>683</v>
      </c>
      <c r="F198" s="62">
        <v>1300</v>
      </c>
      <c r="G198" s="62">
        <f t="shared" si="25"/>
        <v>260</v>
      </c>
      <c r="H198" s="62">
        <f t="shared" si="24"/>
        <v>1560</v>
      </c>
    </row>
    <row r="199" spans="1:8" s="30" customFormat="1" ht="15">
      <c r="A199" s="210">
        <v>108</v>
      </c>
      <c r="B199" s="206" t="s">
        <v>297</v>
      </c>
      <c r="C199" s="69" t="s">
        <v>298</v>
      </c>
      <c r="D199" s="207" t="s">
        <v>503</v>
      </c>
      <c r="E199" s="70" t="s">
        <v>299</v>
      </c>
      <c r="F199" s="212">
        <v>350</v>
      </c>
      <c r="G199" s="213">
        <f>(F199)*0.2</f>
        <v>70</v>
      </c>
      <c r="H199" s="212">
        <f>F199+G199</f>
        <v>420</v>
      </c>
    </row>
    <row r="200" spans="1:8" s="30" customFormat="1">
      <c r="A200" s="242"/>
      <c r="B200" s="206"/>
      <c r="C200" s="206" t="s">
        <v>300</v>
      </c>
      <c r="D200" s="207"/>
      <c r="E200" s="207" t="s">
        <v>301</v>
      </c>
      <c r="F200" s="212"/>
      <c r="G200" s="213"/>
      <c r="H200" s="212"/>
    </row>
    <row r="201" spans="1:8" s="30" customFormat="1" ht="16.5" customHeight="1">
      <c r="A201" s="211"/>
      <c r="B201" s="206"/>
      <c r="C201" s="206"/>
      <c r="D201" s="207"/>
      <c r="E201" s="207"/>
      <c r="F201" s="212"/>
      <c r="G201" s="213"/>
      <c r="H201" s="212"/>
    </row>
    <row r="202" spans="1:8" ht="27" customHeight="1">
      <c r="A202" s="200">
        <v>109</v>
      </c>
      <c r="B202" s="203" t="s">
        <v>302</v>
      </c>
      <c r="C202" s="65" t="s">
        <v>303</v>
      </c>
      <c r="D202" s="65" t="s">
        <v>392</v>
      </c>
      <c r="E202" s="75" t="s">
        <v>709</v>
      </c>
      <c r="F202" s="191">
        <v>450</v>
      </c>
      <c r="G202" s="190">
        <f>(F202)*0.2</f>
        <v>90</v>
      </c>
      <c r="H202" s="191">
        <f>F202+G202</f>
        <v>540</v>
      </c>
    </row>
    <row r="203" spans="1:8" ht="15">
      <c r="A203" s="201"/>
      <c r="B203" s="204"/>
      <c r="C203" s="65" t="s">
        <v>303</v>
      </c>
      <c r="D203" s="65" t="s">
        <v>462</v>
      </c>
      <c r="E203" s="65" t="s">
        <v>179</v>
      </c>
      <c r="F203" s="191"/>
      <c r="G203" s="190"/>
      <c r="H203" s="191"/>
    </row>
    <row r="204" spans="1:8" ht="15">
      <c r="A204" s="202"/>
      <c r="B204" s="205"/>
      <c r="C204" s="65" t="s">
        <v>304</v>
      </c>
      <c r="D204" s="65" t="s">
        <v>504</v>
      </c>
      <c r="E204" s="65" t="s">
        <v>305</v>
      </c>
      <c r="F204" s="64">
        <v>800</v>
      </c>
      <c r="G204" s="79">
        <f>F204*0.2</f>
        <v>160</v>
      </c>
      <c r="H204" s="78">
        <f>F204+G204</f>
        <v>960</v>
      </c>
    </row>
    <row r="205" spans="1:8" s="30" customFormat="1" ht="15">
      <c r="A205" s="210">
        <v>110</v>
      </c>
      <c r="B205" s="208" t="s">
        <v>306</v>
      </c>
      <c r="C205" s="69" t="s">
        <v>304</v>
      </c>
      <c r="D205" s="69" t="s">
        <v>471</v>
      </c>
      <c r="E205" s="69" t="s">
        <v>307</v>
      </c>
      <c r="F205" s="71">
        <v>600</v>
      </c>
      <c r="G205" s="72">
        <f t="shared" ref="G205:G210" si="26">(F205)*0.2</f>
        <v>120</v>
      </c>
      <c r="H205" s="71">
        <f t="shared" ref="H205:H261" si="27">F205+G205</f>
        <v>720</v>
      </c>
    </row>
    <row r="206" spans="1:8" s="30" customFormat="1" ht="15">
      <c r="A206" s="211"/>
      <c r="B206" s="209"/>
      <c r="C206" s="69" t="s">
        <v>635</v>
      </c>
      <c r="D206" s="69" t="s">
        <v>637</v>
      </c>
      <c r="E206" s="69" t="s">
        <v>636</v>
      </c>
      <c r="F206" s="76">
        <v>450</v>
      </c>
      <c r="G206" s="72">
        <f t="shared" si="26"/>
        <v>90</v>
      </c>
      <c r="H206" s="71">
        <f t="shared" si="27"/>
        <v>540</v>
      </c>
    </row>
    <row r="207" spans="1:8" ht="40.5" customHeight="1">
      <c r="A207" s="66">
        <v>111</v>
      </c>
      <c r="B207" s="65" t="s">
        <v>308</v>
      </c>
      <c r="C207" s="65" t="s">
        <v>304</v>
      </c>
      <c r="D207" s="75" t="s">
        <v>505</v>
      </c>
      <c r="E207" s="75" t="s">
        <v>708</v>
      </c>
      <c r="F207" s="62">
        <v>600</v>
      </c>
      <c r="G207" s="61">
        <f t="shared" si="26"/>
        <v>120</v>
      </c>
      <c r="H207" s="62">
        <f t="shared" si="27"/>
        <v>720</v>
      </c>
    </row>
    <row r="208" spans="1:8" s="30" customFormat="1" ht="15">
      <c r="A208" s="70">
        <v>112</v>
      </c>
      <c r="B208" s="69" t="s">
        <v>308</v>
      </c>
      <c r="C208" s="69" t="s">
        <v>304</v>
      </c>
      <c r="D208" s="53" t="s">
        <v>506</v>
      </c>
      <c r="E208" s="69" t="s">
        <v>707</v>
      </c>
      <c r="F208" s="71">
        <v>1350</v>
      </c>
      <c r="G208" s="72">
        <f t="shared" si="26"/>
        <v>270</v>
      </c>
      <c r="H208" s="71">
        <f t="shared" si="27"/>
        <v>1620</v>
      </c>
    </row>
    <row r="209" spans="1:8" s="30" customFormat="1" ht="69" customHeight="1">
      <c r="A209" s="66">
        <v>113</v>
      </c>
      <c r="B209" s="75" t="s">
        <v>648</v>
      </c>
      <c r="C209" s="75" t="s">
        <v>589</v>
      </c>
      <c r="D209" s="75" t="s">
        <v>502</v>
      </c>
      <c r="E209" s="65" t="s">
        <v>296</v>
      </c>
      <c r="F209" s="62">
        <v>2200</v>
      </c>
      <c r="G209" s="61">
        <f t="shared" si="26"/>
        <v>440</v>
      </c>
      <c r="H209" s="62">
        <f t="shared" si="27"/>
        <v>2640</v>
      </c>
    </row>
    <row r="210" spans="1:8" ht="30">
      <c r="A210" s="126">
        <v>114</v>
      </c>
      <c r="B210" s="96" t="s">
        <v>309</v>
      </c>
      <c r="C210" s="96" t="s">
        <v>310</v>
      </c>
      <c r="D210" s="96" t="s">
        <v>507</v>
      </c>
      <c r="E210" s="125" t="s">
        <v>311</v>
      </c>
      <c r="F210" s="123">
        <v>500</v>
      </c>
      <c r="G210" s="122">
        <f t="shared" si="26"/>
        <v>100</v>
      </c>
      <c r="H210" s="123">
        <f t="shared" si="27"/>
        <v>600</v>
      </c>
    </row>
    <row r="211" spans="1:8" s="30" customFormat="1" ht="31.5" customHeight="1">
      <c r="A211" s="135">
        <v>115</v>
      </c>
      <c r="B211" s="129" t="s">
        <v>571</v>
      </c>
      <c r="C211" s="129" t="s">
        <v>617</v>
      </c>
      <c r="D211" s="129" t="s">
        <v>717</v>
      </c>
      <c r="E211" s="129" t="s">
        <v>312</v>
      </c>
      <c r="F211" s="130">
        <v>650</v>
      </c>
      <c r="G211" s="130">
        <f>F211*0.2</f>
        <v>130</v>
      </c>
      <c r="H211" s="130">
        <f t="shared" si="27"/>
        <v>780</v>
      </c>
    </row>
    <row r="212" spans="1:8" s="30" customFormat="1" ht="31.5" customHeight="1">
      <c r="A212" s="128">
        <v>116</v>
      </c>
      <c r="B212" s="124" t="s">
        <v>572</v>
      </c>
      <c r="C212" s="124" t="s">
        <v>5</v>
      </c>
      <c r="D212" s="124" t="s">
        <v>403</v>
      </c>
      <c r="E212" s="124" t="s">
        <v>718</v>
      </c>
      <c r="F212" s="43">
        <v>1300</v>
      </c>
      <c r="G212" s="43">
        <f t="shared" ref="G212:G224" si="28">F212*0.2</f>
        <v>260</v>
      </c>
      <c r="H212" s="43">
        <f t="shared" si="27"/>
        <v>1560</v>
      </c>
    </row>
    <row r="213" spans="1:8" s="30" customFormat="1" ht="31.5" customHeight="1">
      <c r="A213" s="135">
        <v>117</v>
      </c>
      <c r="B213" s="129" t="s">
        <v>572</v>
      </c>
      <c r="C213" s="129" t="s">
        <v>5</v>
      </c>
      <c r="D213" s="129" t="s">
        <v>719</v>
      </c>
      <c r="E213" s="129" t="s">
        <v>718</v>
      </c>
      <c r="F213" s="130">
        <v>1300</v>
      </c>
      <c r="G213" s="130">
        <f t="shared" si="28"/>
        <v>260</v>
      </c>
      <c r="H213" s="130">
        <f t="shared" si="27"/>
        <v>1560</v>
      </c>
    </row>
    <row r="214" spans="1:8" s="30" customFormat="1" ht="31.5" customHeight="1">
      <c r="A214" s="128">
        <v>118</v>
      </c>
      <c r="B214" s="124" t="s">
        <v>573</v>
      </c>
      <c r="C214" s="124" t="s">
        <v>5</v>
      </c>
      <c r="D214" s="124" t="s">
        <v>720</v>
      </c>
      <c r="E214" s="124" t="s">
        <v>313</v>
      </c>
      <c r="F214" s="43">
        <v>1600</v>
      </c>
      <c r="G214" s="43">
        <f t="shared" si="28"/>
        <v>320</v>
      </c>
      <c r="H214" s="43">
        <f t="shared" si="27"/>
        <v>1920</v>
      </c>
    </row>
    <row r="215" spans="1:8" s="30" customFormat="1" ht="31.5" customHeight="1">
      <c r="A215" s="135">
        <v>119</v>
      </c>
      <c r="B215" s="129" t="s">
        <v>573</v>
      </c>
      <c r="C215" s="129" t="s">
        <v>5</v>
      </c>
      <c r="D215" s="129" t="s">
        <v>721</v>
      </c>
      <c r="E215" s="129" t="s">
        <v>313</v>
      </c>
      <c r="F215" s="130">
        <v>1600</v>
      </c>
      <c r="G215" s="130">
        <f t="shared" si="28"/>
        <v>320</v>
      </c>
      <c r="H215" s="130">
        <f t="shared" si="27"/>
        <v>1920</v>
      </c>
    </row>
    <row r="216" spans="1:8" s="30" customFormat="1" ht="54" customHeight="1">
      <c r="A216" s="142">
        <v>120</v>
      </c>
      <c r="B216" s="127" t="s">
        <v>575</v>
      </c>
      <c r="C216" s="127" t="s">
        <v>722</v>
      </c>
      <c r="D216" s="127" t="s">
        <v>723</v>
      </c>
      <c r="E216" s="127" t="s">
        <v>574</v>
      </c>
      <c r="F216" s="42">
        <v>1300</v>
      </c>
      <c r="G216" s="42">
        <f t="shared" si="28"/>
        <v>260</v>
      </c>
      <c r="H216" s="42">
        <f t="shared" si="27"/>
        <v>1560</v>
      </c>
    </row>
    <row r="217" spans="1:8" s="30" customFormat="1" ht="54" customHeight="1">
      <c r="A217" s="141">
        <v>121</v>
      </c>
      <c r="B217" s="67" t="s">
        <v>576</v>
      </c>
      <c r="C217" s="67" t="s">
        <v>724</v>
      </c>
      <c r="D217" s="67" t="s">
        <v>725</v>
      </c>
      <c r="E217" s="67" t="s">
        <v>577</v>
      </c>
      <c r="F217" s="11">
        <v>1300</v>
      </c>
      <c r="G217" s="11">
        <f t="shared" si="28"/>
        <v>260</v>
      </c>
      <c r="H217" s="11">
        <f t="shared" si="27"/>
        <v>1560</v>
      </c>
    </row>
    <row r="218" spans="1:8" s="30" customFormat="1" ht="36" customHeight="1">
      <c r="A218" s="128">
        <v>122</v>
      </c>
      <c r="B218" s="124" t="s">
        <v>578</v>
      </c>
      <c r="C218" s="124" t="s">
        <v>5</v>
      </c>
      <c r="D218" s="124" t="s">
        <v>579</v>
      </c>
      <c r="E218" s="124" t="s">
        <v>582</v>
      </c>
      <c r="F218" s="43">
        <v>2600</v>
      </c>
      <c r="G218" s="43">
        <f t="shared" si="28"/>
        <v>520</v>
      </c>
      <c r="H218" s="43">
        <f t="shared" si="27"/>
        <v>3120</v>
      </c>
    </row>
    <row r="219" spans="1:8" s="30" customFormat="1" ht="36" customHeight="1">
      <c r="A219" s="141">
        <v>123</v>
      </c>
      <c r="B219" s="67" t="s">
        <v>726</v>
      </c>
      <c r="C219" s="67" t="s">
        <v>5</v>
      </c>
      <c r="D219" s="67" t="s">
        <v>580</v>
      </c>
      <c r="E219" s="67" t="s">
        <v>582</v>
      </c>
      <c r="F219" s="11">
        <v>1300</v>
      </c>
      <c r="G219" s="11">
        <f t="shared" si="28"/>
        <v>260</v>
      </c>
      <c r="H219" s="11">
        <f t="shared" si="27"/>
        <v>1560</v>
      </c>
    </row>
    <row r="220" spans="1:8" s="30" customFormat="1" ht="36" customHeight="1">
      <c r="A220" s="136">
        <v>124</v>
      </c>
      <c r="B220" s="131" t="s">
        <v>726</v>
      </c>
      <c r="C220" s="131" t="s">
        <v>5</v>
      </c>
      <c r="D220" s="131" t="s">
        <v>581</v>
      </c>
      <c r="E220" s="131" t="s">
        <v>582</v>
      </c>
      <c r="F220" s="132">
        <v>1300</v>
      </c>
      <c r="G220" s="132">
        <f t="shared" si="28"/>
        <v>260</v>
      </c>
      <c r="H220" s="132">
        <f t="shared" si="27"/>
        <v>1560</v>
      </c>
    </row>
    <row r="221" spans="1:8" s="30" customFormat="1" ht="36" customHeight="1">
      <c r="A221" s="141">
        <v>125</v>
      </c>
      <c r="B221" s="67" t="s">
        <v>583</v>
      </c>
      <c r="C221" s="67" t="s">
        <v>585</v>
      </c>
      <c r="D221" s="67" t="s">
        <v>501</v>
      </c>
      <c r="E221" s="67" t="s">
        <v>586</v>
      </c>
      <c r="F221" s="11">
        <v>1300</v>
      </c>
      <c r="G221" s="11">
        <f t="shared" si="28"/>
        <v>260</v>
      </c>
      <c r="H221" s="11">
        <f t="shared" si="27"/>
        <v>1560</v>
      </c>
    </row>
    <row r="222" spans="1:8" s="30" customFormat="1" ht="36" customHeight="1">
      <c r="A222" s="136">
        <v>126</v>
      </c>
      <c r="B222" s="131" t="s">
        <v>584</v>
      </c>
      <c r="C222" s="131" t="s">
        <v>585</v>
      </c>
      <c r="D222" s="131" t="s">
        <v>501</v>
      </c>
      <c r="E222" s="131" t="s">
        <v>642</v>
      </c>
      <c r="F222" s="132">
        <v>2800</v>
      </c>
      <c r="G222" s="132">
        <f t="shared" si="28"/>
        <v>560</v>
      </c>
      <c r="H222" s="132">
        <f t="shared" si="27"/>
        <v>3360</v>
      </c>
    </row>
    <row r="223" spans="1:8" s="30" customFormat="1" ht="60" customHeight="1">
      <c r="A223" s="141">
        <v>127</v>
      </c>
      <c r="B223" s="67" t="s">
        <v>587</v>
      </c>
      <c r="C223" s="67" t="s">
        <v>727</v>
      </c>
      <c r="D223" s="67" t="s">
        <v>588</v>
      </c>
      <c r="E223" s="67" t="s">
        <v>643</v>
      </c>
      <c r="F223" s="11">
        <v>2500</v>
      </c>
      <c r="G223" s="11">
        <f t="shared" si="28"/>
        <v>500</v>
      </c>
      <c r="H223" s="11">
        <f t="shared" si="27"/>
        <v>3000</v>
      </c>
    </row>
    <row r="224" spans="1:8" s="30" customFormat="1" ht="60" customHeight="1">
      <c r="A224" s="136">
        <v>128</v>
      </c>
      <c r="B224" s="131" t="s">
        <v>587</v>
      </c>
      <c r="C224" s="131" t="s">
        <v>727</v>
      </c>
      <c r="D224" s="131" t="s">
        <v>589</v>
      </c>
      <c r="E224" s="131" t="s">
        <v>643</v>
      </c>
      <c r="F224" s="132">
        <v>2500</v>
      </c>
      <c r="G224" s="132">
        <f t="shared" si="28"/>
        <v>500</v>
      </c>
      <c r="H224" s="132">
        <f t="shared" si="27"/>
        <v>3000</v>
      </c>
    </row>
    <row r="225" spans="1:9" s="30" customFormat="1" ht="255">
      <c r="A225" s="141">
        <v>129</v>
      </c>
      <c r="B225" s="67" t="s">
        <v>590</v>
      </c>
      <c r="C225" s="67" t="s">
        <v>728</v>
      </c>
      <c r="D225" s="67" t="s">
        <v>729</v>
      </c>
      <c r="E225" s="67" t="s">
        <v>670</v>
      </c>
      <c r="F225" s="11">
        <v>1300</v>
      </c>
      <c r="G225" s="11">
        <f>F225*0.2</f>
        <v>260</v>
      </c>
      <c r="H225" s="11">
        <f t="shared" si="27"/>
        <v>1560</v>
      </c>
    </row>
    <row r="226" spans="1:9" s="30" customFormat="1" ht="31.5" customHeight="1">
      <c r="A226" s="128">
        <v>130</v>
      </c>
      <c r="B226" s="124" t="s">
        <v>644</v>
      </c>
      <c r="C226" s="124" t="s">
        <v>315</v>
      </c>
      <c r="D226" s="124" t="s">
        <v>508</v>
      </c>
      <c r="E226" s="124" t="s">
        <v>692</v>
      </c>
      <c r="F226" s="43">
        <v>600</v>
      </c>
      <c r="G226" s="43">
        <f t="shared" ref="G226:G237" si="29">F226*0.2</f>
        <v>120</v>
      </c>
      <c r="H226" s="43">
        <f t="shared" si="27"/>
        <v>720</v>
      </c>
    </row>
    <row r="227" spans="1:9" s="30" customFormat="1" ht="31.5" customHeight="1">
      <c r="A227" s="135">
        <v>131</v>
      </c>
      <c r="B227" s="129" t="s">
        <v>591</v>
      </c>
      <c r="C227" s="129" t="s">
        <v>5</v>
      </c>
      <c r="D227" s="129" t="s">
        <v>730</v>
      </c>
      <c r="E227" s="129" t="s">
        <v>316</v>
      </c>
      <c r="F227" s="130">
        <v>2400</v>
      </c>
      <c r="G227" s="130">
        <f t="shared" si="29"/>
        <v>480</v>
      </c>
      <c r="H227" s="130">
        <f t="shared" si="27"/>
        <v>2880</v>
      </c>
    </row>
    <row r="228" spans="1:9" s="30" customFormat="1" ht="49.5" customHeight="1">
      <c r="A228" s="128">
        <v>132</v>
      </c>
      <c r="B228" s="124" t="s">
        <v>593</v>
      </c>
      <c r="C228" s="124" t="s">
        <v>731</v>
      </c>
      <c r="D228" s="124" t="s">
        <v>732</v>
      </c>
      <c r="E228" s="124" t="s">
        <v>592</v>
      </c>
      <c r="F228" s="43">
        <v>2600</v>
      </c>
      <c r="G228" s="43">
        <f t="shared" si="29"/>
        <v>520</v>
      </c>
      <c r="H228" s="43">
        <f t="shared" si="27"/>
        <v>3120</v>
      </c>
    </row>
    <row r="229" spans="1:9" s="30" customFormat="1" ht="31.5" customHeight="1">
      <c r="A229" s="135">
        <v>133</v>
      </c>
      <c r="B229" s="129" t="s">
        <v>594</v>
      </c>
      <c r="C229" s="129" t="s">
        <v>5</v>
      </c>
      <c r="D229" s="129" t="s">
        <v>514</v>
      </c>
      <c r="E229" s="129" t="s">
        <v>317</v>
      </c>
      <c r="F229" s="130">
        <v>1300</v>
      </c>
      <c r="G229" s="130">
        <f t="shared" si="29"/>
        <v>260</v>
      </c>
      <c r="H229" s="130">
        <f t="shared" si="27"/>
        <v>1560</v>
      </c>
    </row>
    <row r="230" spans="1:9" s="30" customFormat="1" ht="31.5" customHeight="1">
      <c r="A230" s="161">
        <v>134</v>
      </c>
      <c r="B230" s="185" t="s">
        <v>595</v>
      </c>
      <c r="C230" s="124" t="s">
        <v>672</v>
      </c>
      <c r="D230" s="124" t="s">
        <v>733</v>
      </c>
      <c r="E230" s="124" t="s">
        <v>671</v>
      </c>
      <c r="F230" s="43">
        <v>1450</v>
      </c>
      <c r="G230" s="43">
        <f t="shared" si="29"/>
        <v>290</v>
      </c>
      <c r="H230" s="43">
        <f t="shared" si="27"/>
        <v>1740</v>
      </c>
    </row>
    <row r="231" spans="1:9" s="30" customFormat="1" ht="31.5" customHeight="1">
      <c r="A231" s="161"/>
      <c r="B231" s="185"/>
      <c r="C231" s="124" t="s">
        <v>734</v>
      </c>
      <c r="D231" s="124" t="s">
        <v>733</v>
      </c>
      <c r="E231" s="124" t="s">
        <v>671</v>
      </c>
      <c r="F231" s="43">
        <v>1450</v>
      </c>
      <c r="G231" s="43">
        <f t="shared" si="29"/>
        <v>290</v>
      </c>
      <c r="H231" s="43">
        <f t="shared" si="27"/>
        <v>1740</v>
      </c>
    </row>
    <row r="232" spans="1:9" s="30" customFormat="1" ht="31.5" customHeight="1">
      <c r="A232" s="135">
        <v>135</v>
      </c>
      <c r="B232" s="129" t="s">
        <v>596</v>
      </c>
      <c r="C232" s="129" t="s">
        <v>597</v>
      </c>
      <c r="D232" s="129" t="s">
        <v>509</v>
      </c>
      <c r="E232" s="129" t="s">
        <v>735</v>
      </c>
      <c r="F232" s="130">
        <v>1850</v>
      </c>
      <c r="G232" s="130">
        <f t="shared" si="29"/>
        <v>370</v>
      </c>
      <c r="H232" s="130">
        <f t="shared" si="27"/>
        <v>2220</v>
      </c>
    </row>
    <row r="233" spans="1:9" s="30" customFormat="1" ht="54.75" customHeight="1">
      <c r="A233" s="128">
        <v>136</v>
      </c>
      <c r="B233" s="124" t="s">
        <v>598</v>
      </c>
      <c r="C233" s="124" t="s">
        <v>599</v>
      </c>
      <c r="D233" s="124" t="s">
        <v>736</v>
      </c>
      <c r="E233" s="124" t="s">
        <v>673</v>
      </c>
      <c r="F233" s="43">
        <v>3600</v>
      </c>
      <c r="G233" s="43">
        <f t="shared" si="29"/>
        <v>720</v>
      </c>
      <c r="H233" s="43">
        <f t="shared" si="27"/>
        <v>4320</v>
      </c>
    </row>
    <row r="234" spans="1:9" s="30" customFormat="1" ht="54.75" customHeight="1">
      <c r="A234" s="141">
        <v>137</v>
      </c>
      <c r="B234" s="67" t="s">
        <v>598</v>
      </c>
      <c r="C234" s="67" t="s">
        <v>600</v>
      </c>
      <c r="D234" s="67" t="s">
        <v>737</v>
      </c>
      <c r="E234" s="67" t="s">
        <v>673</v>
      </c>
      <c r="F234" s="11">
        <v>3600</v>
      </c>
      <c r="G234" s="11">
        <f t="shared" si="29"/>
        <v>720</v>
      </c>
      <c r="H234" s="11">
        <f t="shared" si="27"/>
        <v>4320</v>
      </c>
    </row>
    <row r="235" spans="1:9" s="30" customFormat="1" ht="54.75" customHeight="1">
      <c r="A235" s="136">
        <v>138</v>
      </c>
      <c r="B235" s="131" t="s">
        <v>598</v>
      </c>
      <c r="C235" s="131" t="s">
        <v>601</v>
      </c>
      <c r="D235" s="131" t="s">
        <v>738</v>
      </c>
      <c r="E235" s="131" t="s">
        <v>673</v>
      </c>
      <c r="F235" s="132">
        <v>3600</v>
      </c>
      <c r="G235" s="132">
        <f t="shared" si="29"/>
        <v>720</v>
      </c>
      <c r="H235" s="132">
        <f t="shared" si="27"/>
        <v>4320</v>
      </c>
    </row>
    <row r="236" spans="1:9" s="30" customFormat="1" ht="54.75" customHeight="1">
      <c r="A236" s="141">
        <v>139</v>
      </c>
      <c r="B236" s="67" t="s">
        <v>598</v>
      </c>
      <c r="C236" s="67" t="s">
        <v>602</v>
      </c>
      <c r="D236" s="67" t="s">
        <v>739</v>
      </c>
      <c r="E236" s="67" t="s">
        <v>673</v>
      </c>
      <c r="F236" s="11">
        <v>3600</v>
      </c>
      <c r="G236" s="11">
        <f t="shared" si="29"/>
        <v>720</v>
      </c>
      <c r="H236" s="11">
        <f t="shared" si="27"/>
        <v>4320</v>
      </c>
    </row>
    <row r="237" spans="1:9" s="30" customFormat="1" ht="54.75" customHeight="1">
      <c r="A237" s="136">
        <v>140</v>
      </c>
      <c r="B237" s="131" t="s">
        <v>598</v>
      </c>
      <c r="C237" s="131" t="s">
        <v>649</v>
      </c>
      <c r="D237" s="131" t="s">
        <v>740</v>
      </c>
      <c r="E237" s="131" t="s">
        <v>673</v>
      </c>
      <c r="F237" s="132">
        <v>3600</v>
      </c>
      <c r="G237" s="132">
        <f t="shared" si="29"/>
        <v>720</v>
      </c>
      <c r="H237" s="132">
        <f t="shared" si="27"/>
        <v>4320</v>
      </c>
    </row>
    <row r="238" spans="1:9" s="30" customFormat="1" ht="101.25" customHeight="1">
      <c r="A238" s="141">
        <v>141</v>
      </c>
      <c r="B238" s="67" t="s">
        <v>318</v>
      </c>
      <c r="C238" s="67" t="s">
        <v>741</v>
      </c>
      <c r="D238" s="67" t="s">
        <v>742</v>
      </c>
      <c r="E238" s="67" t="s">
        <v>673</v>
      </c>
      <c r="F238" s="11">
        <v>2100</v>
      </c>
      <c r="G238" s="11">
        <f>F238*0.2</f>
        <v>420</v>
      </c>
      <c r="H238" s="11">
        <f t="shared" si="27"/>
        <v>2520</v>
      </c>
    </row>
    <row r="239" spans="1:9" s="30" customFormat="1" ht="33" customHeight="1">
      <c r="A239" s="136">
        <v>142</v>
      </c>
      <c r="B239" s="131" t="s">
        <v>603</v>
      </c>
      <c r="C239" s="131" t="s">
        <v>604</v>
      </c>
      <c r="D239" s="131" t="s">
        <v>403</v>
      </c>
      <c r="E239" s="131" t="s">
        <v>605</v>
      </c>
      <c r="F239" s="132">
        <v>2500</v>
      </c>
      <c r="G239" s="132">
        <f>F239*0.2</f>
        <v>500</v>
      </c>
      <c r="H239" s="132">
        <f t="shared" si="27"/>
        <v>3000</v>
      </c>
      <c r="I239" s="144" t="s">
        <v>770</v>
      </c>
    </row>
    <row r="240" spans="1:9" s="30" customFormat="1" ht="31.5" customHeight="1">
      <c r="A240" s="135">
        <v>143</v>
      </c>
      <c r="B240" s="129" t="s">
        <v>685</v>
      </c>
      <c r="C240" s="129" t="s">
        <v>5</v>
      </c>
      <c r="D240" s="129" t="s">
        <v>510</v>
      </c>
      <c r="E240" s="129" t="s">
        <v>606</v>
      </c>
      <c r="F240" s="130">
        <v>600</v>
      </c>
      <c r="G240" s="130">
        <f t="shared" ref="G240:G264" si="30">F240*0.2</f>
        <v>120</v>
      </c>
      <c r="H240" s="130">
        <f t="shared" si="27"/>
        <v>720</v>
      </c>
    </row>
    <row r="241" spans="1:8" s="30" customFormat="1" ht="50.25" customHeight="1">
      <c r="A241" s="136">
        <v>144</v>
      </c>
      <c r="B241" s="131" t="s">
        <v>743</v>
      </c>
      <c r="C241" s="131" t="s">
        <v>5</v>
      </c>
      <c r="D241" s="131" t="s">
        <v>510</v>
      </c>
      <c r="E241" s="131" t="s">
        <v>693</v>
      </c>
      <c r="F241" s="132">
        <v>600</v>
      </c>
      <c r="G241" s="132">
        <f t="shared" si="30"/>
        <v>120</v>
      </c>
      <c r="H241" s="132">
        <f t="shared" si="27"/>
        <v>720</v>
      </c>
    </row>
    <row r="242" spans="1:8" s="30" customFormat="1" ht="33" customHeight="1">
      <c r="A242" s="135">
        <v>145</v>
      </c>
      <c r="B242" s="129" t="s">
        <v>607</v>
      </c>
      <c r="C242" s="129" t="s">
        <v>5</v>
      </c>
      <c r="D242" s="129" t="s">
        <v>510</v>
      </c>
      <c r="E242" s="129" t="s">
        <v>319</v>
      </c>
      <c r="F242" s="130">
        <v>600</v>
      </c>
      <c r="G242" s="130">
        <f t="shared" si="30"/>
        <v>120</v>
      </c>
      <c r="H242" s="130">
        <f t="shared" si="27"/>
        <v>720</v>
      </c>
    </row>
    <row r="243" spans="1:8" s="30" customFormat="1" ht="60.75" customHeight="1">
      <c r="A243" s="162">
        <v>146</v>
      </c>
      <c r="B243" s="186" t="s">
        <v>314</v>
      </c>
      <c r="C243" s="186" t="s">
        <v>744</v>
      </c>
      <c r="D243" s="131" t="s">
        <v>511</v>
      </c>
      <c r="E243" s="131" t="s">
        <v>674</v>
      </c>
      <c r="F243" s="132">
        <v>650</v>
      </c>
      <c r="G243" s="132">
        <f t="shared" si="30"/>
        <v>130</v>
      </c>
      <c r="H243" s="132">
        <f t="shared" si="27"/>
        <v>780</v>
      </c>
    </row>
    <row r="244" spans="1:8" s="30" customFormat="1" ht="60.75" customHeight="1">
      <c r="A244" s="162"/>
      <c r="B244" s="186"/>
      <c r="C244" s="186"/>
      <c r="D244" s="131" t="s">
        <v>512</v>
      </c>
      <c r="E244" s="131" t="s">
        <v>320</v>
      </c>
      <c r="F244" s="132">
        <v>650</v>
      </c>
      <c r="G244" s="132">
        <f t="shared" si="30"/>
        <v>130</v>
      </c>
      <c r="H244" s="132">
        <f t="shared" si="27"/>
        <v>780</v>
      </c>
    </row>
    <row r="245" spans="1:8" s="30" customFormat="1" ht="33" customHeight="1">
      <c r="A245" s="135">
        <v>147</v>
      </c>
      <c r="B245" s="140" t="s">
        <v>321</v>
      </c>
      <c r="C245" s="129" t="s">
        <v>5</v>
      </c>
      <c r="D245" s="129" t="s">
        <v>513</v>
      </c>
      <c r="E245" s="129" t="s">
        <v>322</v>
      </c>
      <c r="F245" s="130">
        <v>600</v>
      </c>
      <c r="G245" s="130">
        <f t="shared" si="30"/>
        <v>120</v>
      </c>
      <c r="H245" s="130">
        <f t="shared" si="27"/>
        <v>720</v>
      </c>
    </row>
    <row r="246" spans="1:8" s="30" customFormat="1" ht="33" customHeight="1">
      <c r="A246" s="136">
        <v>148</v>
      </c>
      <c r="B246" s="131" t="s">
        <v>323</v>
      </c>
      <c r="C246" s="131" t="s">
        <v>324</v>
      </c>
      <c r="D246" s="131" t="s">
        <v>513</v>
      </c>
      <c r="E246" s="131" t="s">
        <v>608</v>
      </c>
      <c r="F246" s="132">
        <v>650</v>
      </c>
      <c r="G246" s="132">
        <f t="shared" si="30"/>
        <v>130</v>
      </c>
      <c r="H246" s="132">
        <f t="shared" si="27"/>
        <v>780</v>
      </c>
    </row>
    <row r="247" spans="1:8" s="30" customFormat="1" ht="33" customHeight="1">
      <c r="A247" s="135">
        <v>149</v>
      </c>
      <c r="B247" s="129" t="s">
        <v>609</v>
      </c>
      <c r="C247" s="129" t="s">
        <v>676</v>
      </c>
      <c r="D247" s="129" t="s">
        <v>745</v>
      </c>
      <c r="E247" s="129" t="s">
        <v>675</v>
      </c>
      <c r="F247" s="130">
        <v>450</v>
      </c>
      <c r="G247" s="130">
        <f t="shared" si="30"/>
        <v>90</v>
      </c>
      <c r="H247" s="130">
        <f t="shared" si="27"/>
        <v>540</v>
      </c>
    </row>
    <row r="248" spans="1:8" s="30" customFormat="1" ht="33" customHeight="1">
      <c r="A248" s="136">
        <v>150</v>
      </c>
      <c r="B248" s="131" t="s">
        <v>610</v>
      </c>
      <c r="C248" s="131" t="s">
        <v>5</v>
      </c>
      <c r="D248" s="131" t="s">
        <v>514</v>
      </c>
      <c r="E248" s="131" t="s">
        <v>677</v>
      </c>
      <c r="F248" s="132">
        <v>450</v>
      </c>
      <c r="G248" s="132">
        <f t="shared" si="30"/>
        <v>90</v>
      </c>
      <c r="H248" s="132">
        <f t="shared" si="27"/>
        <v>540</v>
      </c>
    </row>
    <row r="249" spans="1:8" s="30" customFormat="1" ht="33" customHeight="1">
      <c r="A249" s="141">
        <v>151</v>
      </c>
      <c r="B249" s="67" t="s">
        <v>611</v>
      </c>
      <c r="C249" s="67" t="s">
        <v>5</v>
      </c>
      <c r="D249" s="67" t="s">
        <v>746</v>
      </c>
      <c r="E249" s="67" t="s">
        <v>694</v>
      </c>
      <c r="F249" s="11">
        <v>400</v>
      </c>
      <c r="G249" s="11">
        <f t="shared" si="30"/>
        <v>80</v>
      </c>
      <c r="H249" s="11">
        <f t="shared" si="27"/>
        <v>480</v>
      </c>
    </row>
    <row r="250" spans="1:8" s="30" customFormat="1" ht="33" customHeight="1">
      <c r="A250" s="136">
        <v>152</v>
      </c>
      <c r="B250" s="131" t="s">
        <v>325</v>
      </c>
      <c r="C250" s="131" t="s">
        <v>205</v>
      </c>
      <c r="D250" s="131" t="s">
        <v>747</v>
      </c>
      <c r="E250" s="131" t="s">
        <v>189</v>
      </c>
      <c r="F250" s="132">
        <v>400</v>
      </c>
      <c r="G250" s="132">
        <f t="shared" si="30"/>
        <v>80</v>
      </c>
      <c r="H250" s="132">
        <f t="shared" si="27"/>
        <v>480</v>
      </c>
    </row>
    <row r="251" spans="1:8" s="30" customFormat="1" ht="33" customHeight="1">
      <c r="A251" s="135">
        <v>153</v>
      </c>
      <c r="B251" s="129" t="s">
        <v>326</v>
      </c>
      <c r="C251" s="129" t="s">
        <v>5</v>
      </c>
      <c r="D251" s="129" t="s">
        <v>467</v>
      </c>
      <c r="E251" s="129" t="s">
        <v>678</v>
      </c>
      <c r="F251" s="130">
        <v>350</v>
      </c>
      <c r="G251" s="130">
        <f t="shared" si="30"/>
        <v>70</v>
      </c>
      <c r="H251" s="130">
        <f t="shared" si="27"/>
        <v>420</v>
      </c>
    </row>
    <row r="252" spans="1:8" s="30" customFormat="1" ht="45">
      <c r="A252" s="136">
        <v>154</v>
      </c>
      <c r="B252" s="131" t="s">
        <v>612</v>
      </c>
      <c r="C252" s="131" t="s">
        <v>5</v>
      </c>
      <c r="D252" s="131" t="s">
        <v>509</v>
      </c>
      <c r="E252" s="131" t="s">
        <v>650</v>
      </c>
      <c r="F252" s="132">
        <v>600</v>
      </c>
      <c r="G252" s="132">
        <f t="shared" si="30"/>
        <v>120</v>
      </c>
      <c r="H252" s="132">
        <f t="shared" si="27"/>
        <v>720</v>
      </c>
    </row>
    <row r="253" spans="1:8" s="30" customFormat="1" ht="96" customHeight="1">
      <c r="A253" s="141">
        <v>155</v>
      </c>
      <c r="B253" s="67" t="s">
        <v>686</v>
      </c>
      <c r="C253" s="67" t="s">
        <v>613</v>
      </c>
      <c r="D253" s="67" t="s">
        <v>762</v>
      </c>
      <c r="E253" s="67" t="s">
        <v>614</v>
      </c>
      <c r="F253" s="11">
        <v>1550</v>
      </c>
      <c r="G253" s="11">
        <f t="shared" si="30"/>
        <v>310</v>
      </c>
      <c r="H253" s="11">
        <f t="shared" si="27"/>
        <v>1860</v>
      </c>
    </row>
    <row r="254" spans="1:8" s="30" customFormat="1" ht="33" customHeight="1">
      <c r="A254" s="136">
        <v>156</v>
      </c>
      <c r="B254" s="131" t="s">
        <v>697</v>
      </c>
      <c r="C254" s="131" t="s">
        <v>695</v>
      </c>
      <c r="D254" s="131" t="s">
        <v>696</v>
      </c>
      <c r="E254" s="131" t="s">
        <v>748</v>
      </c>
      <c r="F254" s="132">
        <v>2850</v>
      </c>
      <c r="G254" s="132">
        <f t="shared" si="30"/>
        <v>570</v>
      </c>
      <c r="H254" s="132">
        <f t="shared" si="27"/>
        <v>3420</v>
      </c>
    </row>
    <row r="255" spans="1:8" s="30" customFormat="1" ht="33" customHeight="1">
      <c r="A255" s="135">
        <v>157</v>
      </c>
      <c r="B255" s="129" t="s">
        <v>616</v>
      </c>
      <c r="C255" s="129" t="s">
        <v>749</v>
      </c>
      <c r="D255" s="129" t="s">
        <v>750</v>
      </c>
      <c r="E255" s="129" t="s">
        <v>296</v>
      </c>
      <c r="F255" s="130">
        <v>1400</v>
      </c>
      <c r="G255" s="130">
        <f t="shared" si="30"/>
        <v>280</v>
      </c>
      <c r="H255" s="130">
        <f t="shared" si="27"/>
        <v>1680</v>
      </c>
    </row>
    <row r="256" spans="1:8" s="30" customFormat="1" ht="33" customHeight="1">
      <c r="A256" s="136">
        <v>158</v>
      </c>
      <c r="B256" s="131" t="s">
        <v>698</v>
      </c>
      <c r="C256" s="131" t="s">
        <v>615</v>
      </c>
      <c r="D256" s="131" t="s">
        <v>751</v>
      </c>
      <c r="E256" s="131" t="s">
        <v>679</v>
      </c>
      <c r="F256" s="132">
        <v>3500</v>
      </c>
      <c r="G256" s="132">
        <f t="shared" si="30"/>
        <v>700</v>
      </c>
      <c r="H256" s="132">
        <f t="shared" si="27"/>
        <v>4200</v>
      </c>
    </row>
    <row r="257" spans="1:8" s="30" customFormat="1" ht="33" customHeight="1">
      <c r="A257" s="135">
        <v>159</v>
      </c>
      <c r="B257" s="129" t="s">
        <v>645</v>
      </c>
      <c r="C257" s="129" t="s">
        <v>5</v>
      </c>
      <c r="D257" s="129" t="s">
        <v>646</v>
      </c>
      <c r="E257" s="129" t="s">
        <v>647</v>
      </c>
      <c r="F257" s="133">
        <v>2300</v>
      </c>
      <c r="G257" s="133">
        <f t="shared" si="30"/>
        <v>460</v>
      </c>
      <c r="H257" s="133">
        <f t="shared" si="27"/>
        <v>2760</v>
      </c>
    </row>
    <row r="258" spans="1:8" s="30" customFormat="1" ht="33" customHeight="1">
      <c r="A258" s="136">
        <v>160</v>
      </c>
      <c r="B258" s="131" t="s">
        <v>752</v>
      </c>
      <c r="C258" s="131" t="s">
        <v>513</v>
      </c>
      <c r="D258" s="131" t="s">
        <v>753</v>
      </c>
      <c r="E258" s="131" t="s">
        <v>754</v>
      </c>
      <c r="F258" s="134">
        <v>1300</v>
      </c>
      <c r="G258" s="134">
        <f t="shared" si="30"/>
        <v>260</v>
      </c>
      <c r="H258" s="134">
        <f t="shared" si="27"/>
        <v>1560</v>
      </c>
    </row>
    <row r="259" spans="1:8" s="30" customFormat="1" ht="33" customHeight="1">
      <c r="A259" s="163">
        <v>161</v>
      </c>
      <c r="B259" s="187" t="s">
        <v>755</v>
      </c>
      <c r="C259" s="129" t="s">
        <v>756</v>
      </c>
      <c r="D259" s="187" t="s">
        <v>753</v>
      </c>
      <c r="E259" s="129" t="s">
        <v>614</v>
      </c>
      <c r="F259" s="188">
        <v>2550</v>
      </c>
      <c r="G259" s="188">
        <f t="shared" si="30"/>
        <v>510</v>
      </c>
      <c r="H259" s="188">
        <f t="shared" si="27"/>
        <v>3060</v>
      </c>
    </row>
    <row r="260" spans="1:8" s="30" customFormat="1" ht="33" customHeight="1">
      <c r="A260" s="163"/>
      <c r="B260" s="187"/>
      <c r="C260" s="129" t="s">
        <v>757</v>
      </c>
      <c r="D260" s="187"/>
      <c r="E260" s="129" t="s">
        <v>681</v>
      </c>
      <c r="F260" s="188"/>
      <c r="G260" s="188"/>
      <c r="H260" s="188"/>
    </row>
    <row r="261" spans="1:8" s="30" customFormat="1" ht="33" customHeight="1">
      <c r="A261" s="162">
        <v>162</v>
      </c>
      <c r="B261" s="186" t="s">
        <v>758</v>
      </c>
      <c r="C261" s="131" t="s">
        <v>759</v>
      </c>
      <c r="D261" s="186" t="s">
        <v>753</v>
      </c>
      <c r="E261" s="131" t="s">
        <v>108</v>
      </c>
      <c r="F261" s="189">
        <v>1600</v>
      </c>
      <c r="G261" s="189">
        <f t="shared" si="30"/>
        <v>320</v>
      </c>
      <c r="H261" s="189">
        <f t="shared" si="27"/>
        <v>1920</v>
      </c>
    </row>
    <row r="262" spans="1:8" s="30" customFormat="1" ht="33" customHeight="1">
      <c r="A262" s="162"/>
      <c r="B262" s="186"/>
      <c r="C262" s="131" t="s">
        <v>513</v>
      </c>
      <c r="D262" s="186"/>
      <c r="E262" s="131" t="s">
        <v>754</v>
      </c>
      <c r="F262" s="189"/>
      <c r="G262" s="189"/>
      <c r="H262" s="189"/>
    </row>
    <row r="263" spans="1:8" s="30" customFormat="1" ht="33" customHeight="1">
      <c r="A263" s="135">
        <v>163</v>
      </c>
      <c r="B263" s="160" t="s">
        <v>760</v>
      </c>
      <c r="C263" s="160"/>
      <c r="D263" s="160"/>
      <c r="E263" s="160"/>
      <c r="F263" s="133">
        <v>43000</v>
      </c>
      <c r="G263" s="133">
        <f t="shared" si="30"/>
        <v>8600</v>
      </c>
      <c r="H263" s="133">
        <f t="shared" ref="H263:H264" si="31">F263+G263</f>
        <v>51600</v>
      </c>
    </row>
    <row r="264" spans="1:8" s="30" customFormat="1" ht="33" customHeight="1">
      <c r="A264" s="136">
        <v>164</v>
      </c>
      <c r="B264" s="225" t="s">
        <v>761</v>
      </c>
      <c r="C264" s="225"/>
      <c r="D264" s="225"/>
      <c r="E264" s="225"/>
      <c r="F264" s="134">
        <v>43000</v>
      </c>
      <c r="G264" s="134">
        <f t="shared" si="30"/>
        <v>8600</v>
      </c>
      <c r="H264" s="134">
        <f t="shared" si="31"/>
        <v>51600</v>
      </c>
    </row>
    <row r="265" spans="1:8" s="30" customFormat="1" ht="30">
      <c r="A265" s="250">
        <v>165</v>
      </c>
      <c r="B265" s="223" t="s">
        <v>327</v>
      </c>
      <c r="C265" s="32" t="s">
        <v>665</v>
      </c>
      <c r="D265" s="32" t="s">
        <v>515</v>
      </c>
      <c r="E265" s="63" t="s">
        <v>328</v>
      </c>
      <c r="F265" s="137">
        <v>1600</v>
      </c>
      <c r="G265" s="138">
        <f t="shared" ref="G265:G266" si="32">(F265)*0.2</f>
        <v>320</v>
      </c>
      <c r="H265" s="139">
        <f t="shared" ref="H265:H271" si="33">SUM(F265:G265)</f>
        <v>1920</v>
      </c>
    </row>
    <row r="266" spans="1:8" s="30" customFormat="1" ht="30">
      <c r="A266" s="251"/>
      <c r="B266" s="224"/>
      <c r="C266" s="67" t="s">
        <v>664</v>
      </c>
      <c r="D266" s="54" t="s">
        <v>516</v>
      </c>
      <c r="E266" s="54" t="s">
        <v>328</v>
      </c>
      <c r="F266" s="6">
        <v>1600</v>
      </c>
      <c r="G266" s="51">
        <f t="shared" si="32"/>
        <v>320</v>
      </c>
      <c r="H266" s="20">
        <f t="shared" si="33"/>
        <v>1920</v>
      </c>
    </row>
    <row r="267" spans="1:8" s="30" customFormat="1" ht="30">
      <c r="A267" s="251"/>
      <c r="B267" s="224"/>
      <c r="C267" s="67" t="s">
        <v>664</v>
      </c>
      <c r="D267" s="112" t="s">
        <v>657</v>
      </c>
      <c r="E267" s="112" t="s">
        <v>328</v>
      </c>
      <c r="F267" s="6">
        <v>1600</v>
      </c>
      <c r="G267" s="11">
        <v>260</v>
      </c>
      <c r="H267" s="6">
        <v>1300</v>
      </c>
    </row>
    <row r="268" spans="1:8" s="30" customFormat="1" ht="30">
      <c r="A268" s="251"/>
      <c r="B268" s="224"/>
      <c r="C268" s="67" t="s">
        <v>664</v>
      </c>
      <c r="D268" s="67" t="s">
        <v>517</v>
      </c>
      <c r="E268" s="54" t="s">
        <v>329</v>
      </c>
      <c r="F268" s="6">
        <v>1600</v>
      </c>
      <c r="G268" s="51">
        <f t="shared" ref="G268:G277" si="34">(F268)*0.2</f>
        <v>320</v>
      </c>
      <c r="H268" s="20">
        <f t="shared" si="33"/>
        <v>1920</v>
      </c>
    </row>
    <row r="269" spans="1:8" ht="33.75" customHeight="1">
      <c r="A269" s="73">
        <v>166</v>
      </c>
      <c r="B269" s="74" t="s">
        <v>330</v>
      </c>
      <c r="C269" s="74" t="s">
        <v>331</v>
      </c>
      <c r="D269" s="74" t="s">
        <v>516</v>
      </c>
      <c r="E269" s="74" t="s">
        <v>332</v>
      </c>
      <c r="F269" s="38">
        <v>2000</v>
      </c>
      <c r="G269" s="41">
        <f t="shared" si="34"/>
        <v>400</v>
      </c>
      <c r="H269" s="21">
        <f t="shared" si="33"/>
        <v>2400</v>
      </c>
    </row>
    <row r="270" spans="1:8" s="30" customFormat="1" ht="30" customHeight="1">
      <c r="A270" s="8">
        <v>167</v>
      </c>
      <c r="B270" s="54" t="s">
        <v>333</v>
      </c>
      <c r="C270" s="54" t="s">
        <v>333</v>
      </c>
      <c r="D270" s="54" t="s">
        <v>516</v>
      </c>
      <c r="E270" s="67" t="s">
        <v>334</v>
      </c>
      <c r="F270" s="6">
        <v>2200</v>
      </c>
      <c r="G270" s="51">
        <f t="shared" si="34"/>
        <v>440</v>
      </c>
      <c r="H270" s="20">
        <f t="shared" si="33"/>
        <v>2640</v>
      </c>
    </row>
    <row r="271" spans="1:8" ht="30" customHeight="1">
      <c r="A271" s="73">
        <v>168</v>
      </c>
      <c r="B271" s="74" t="s">
        <v>335</v>
      </c>
      <c r="C271" s="57" t="s">
        <v>336</v>
      </c>
      <c r="D271" s="57" t="s">
        <v>518</v>
      </c>
      <c r="E271" s="74" t="s">
        <v>337</v>
      </c>
      <c r="F271" s="38">
        <v>2000</v>
      </c>
      <c r="G271" s="41">
        <f t="shared" si="34"/>
        <v>400</v>
      </c>
      <c r="H271" s="21">
        <f t="shared" si="33"/>
        <v>2400</v>
      </c>
    </row>
    <row r="272" spans="1:8" s="30" customFormat="1" ht="28.5" customHeight="1">
      <c r="A272" s="8">
        <v>169</v>
      </c>
      <c r="B272" s="54" t="s">
        <v>327</v>
      </c>
      <c r="C272" s="54" t="s">
        <v>338</v>
      </c>
      <c r="D272" s="54" t="s">
        <v>519</v>
      </c>
      <c r="E272" s="54" t="s">
        <v>339</v>
      </c>
      <c r="F272" s="6">
        <v>2200</v>
      </c>
      <c r="G272" s="51">
        <f t="shared" si="34"/>
        <v>440</v>
      </c>
      <c r="H272" s="20">
        <f>F272+G272</f>
        <v>2640</v>
      </c>
    </row>
    <row r="273" spans="1:8" ht="30" customHeight="1">
      <c r="A273" s="73">
        <v>170</v>
      </c>
      <c r="B273" s="74" t="s">
        <v>327</v>
      </c>
      <c r="C273" s="74" t="s">
        <v>340</v>
      </c>
      <c r="D273" s="59" t="s">
        <v>520</v>
      </c>
      <c r="E273" s="84" t="s">
        <v>341</v>
      </c>
      <c r="F273" s="38">
        <v>1600</v>
      </c>
      <c r="G273" s="41">
        <f t="shared" si="34"/>
        <v>320</v>
      </c>
      <c r="H273" s="21">
        <f t="shared" ref="H273:H277" si="35">F273+G273</f>
        <v>1920</v>
      </c>
    </row>
    <row r="274" spans="1:8" ht="30" customHeight="1">
      <c r="A274" s="8">
        <v>171</v>
      </c>
      <c r="B274" s="54" t="s">
        <v>330</v>
      </c>
      <c r="C274" s="88" t="s">
        <v>331</v>
      </c>
      <c r="D274" s="89" t="s">
        <v>658</v>
      </c>
      <c r="E274" s="89" t="s">
        <v>659</v>
      </c>
      <c r="F274" s="90">
        <v>2000</v>
      </c>
      <c r="G274" s="51">
        <f t="shared" si="34"/>
        <v>400</v>
      </c>
      <c r="H274" s="20">
        <f t="shared" si="35"/>
        <v>2400</v>
      </c>
    </row>
    <row r="275" spans="1:8" ht="30" customHeight="1">
      <c r="A275" s="73">
        <v>172</v>
      </c>
      <c r="B275" s="74" t="s">
        <v>333</v>
      </c>
      <c r="C275" s="85" t="s">
        <v>333</v>
      </c>
      <c r="D275" s="87" t="s">
        <v>660</v>
      </c>
      <c r="E275" s="87" t="s">
        <v>662</v>
      </c>
      <c r="F275" s="86">
        <v>2200</v>
      </c>
      <c r="G275" s="41">
        <f t="shared" si="34"/>
        <v>440</v>
      </c>
      <c r="H275" s="21">
        <f t="shared" si="35"/>
        <v>2640</v>
      </c>
    </row>
    <row r="276" spans="1:8" ht="30" customHeight="1">
      <c r="A276" s="8">
        <v>173</v>
      </c>
      <c r="B276" s="54" t="s">
        <v>335</v>
      </c>
      <c r="C276" s="91" t="s">
        <v>336</v>
      </c>
      <c r="D276" s="89" t="s">
        <v>660</v>
      </c>
      <c r="E276" s="89" t="s">
        <v>663</v>
      </c>
      <c r="F276" s="90">
        <v>2000</v>
      </c>
      <c r="G276" s="51">
        <f t="shared" si="34"/>
        <v>400</v>
      </c>
      <c r="H276" s="20">
        <f t="shared" si="35"/>
        <v>2400</v>
      </c>
    </row>
    <row r="277" spans="1:8" ht="30" customHeight="1">
      <c r="A277" s="73">
        <v>174</v>
      </c>
      <c r="B277" s="74" t="s">
        <v>330</v>
      </c>
      <c r="C277" s="85" t="s">
        <v>331</v>
      </c>
      <c r="D277" s="87" t="s">
        <v>660</v>
      </c>
      <c r="E277" s="87" t="s">
        <v>661</v>
      </c>
      <c r="F277" s="86">
        <v>2000</v>
      </c>
      <c r="G277" s="41">
        <f t="shared" si="34"/>
        <v>400</v>
      </c>
      <c r="H277" s="21">
        <f t="shared" si="35"/>
        <v>2400</v>
      </c>
    </row>
    <row r="278" spans="1:8" s="30" customFormat="1" ht="15">
      <c r="A278" s="111">
        <v>175</v>
      </c>
      <c r="B278" s="54" t="s">
        <v>342</v>
      </c>
      <c r="C278" s="54" t="s">
        <v>5</v>
      </c>
      <c r="D278" s="63" t="s">
        <v>392</v>
      </c>
      <c r="E278" s="32" t="s">
        <v>343</v>
      </c>
      <c r="F278" s="6">
        <v>600</v>
      </c>
      <c r="G278" s="51">
        <f t="shared" ref="G278:G315" si="36">(F278)*0.2</f>
        <v>120</v>
      </c>
      <c r="H278" s="6">
        <f t="shared" ref="H278:H315" si="37">F278+G278</f>
        <v>720</v>
      </c>
    </row>
    <row r="279" spans="1:8" ht="23.25" customHeight="1">
      <c r="A279" s="73">
        <v>176</v>
      </c>
      <c r="B279" s="74" t="s">
        <v>624</v>
      </c>
      <c r="C279" s="74" t="s">
        <v>5</v>
      </c>
      <c r="D279" s="74" t="s">
        <v>392</v>
      </c>
      <c r="E279" s="74" t="s">
        <v>344</v>
      </c>
      <c r="F279" s="38">
        <v>700</v>
      </c>
      <c r="G279" s="41">
        <f t="shared" si="36"/>
        <v>140</v>
      </c>
      <c r="H279" s="38">
        <f t="shared" si="37"/>
        <v>840</v>
      </c>
    </row>
    <row r="280" spans="1:8" s="30" customFormat="1" ht="30" customHeight="1">
      <c r="A280" s="111">
        <v>177</v>
      </c>
      <c r="B280" s="54" t="s">
        <v>625</v>
      </c>
      <c r="C280" s="54" t="s">
        <v>5</v>
      </c>
      <c r="D280" s="54" t="s">
        <v>392</v>
      </c>
      <c r="E280" s="54" t="s">
        <v>556</v>
      </c>
      <c r="F280" s="6">
        <v>650</v>
      </c>
      <c r="G280" s="51">
        <f t="shared" si="36"/>
        <v>130</v>
      </c>
      <c r="H280" s="6">
        <f t="shared" si="37"/>
        <v>780</v>
      </c>
    </row>
    <row r="281" spans="1:8" ht="30" customHeight="1">
      <c r="A281" s="73">
        <v>178</v>
      </c>
      <c r="B281" s="74" t="s">
        <v>653</v>
      </c>
      <c r="C281" s="74" t="s">
        <v>5</v>
      </c>
      <c r="D281" s="57" t="s">
        <v>392</v>
      </c>
      <c r="E281" s="74" t="s">
        <v>345</v>
      </c>
      <c r="F281" s="38">
        <v>1000</v>
      </c>
      <c r="G281" s="41">
        <f t="shared" si="36"/>
        <v>200</v>
      </c>
      <c r="H281" s="38">
        <f t="shared" si="37"/>
        <v>1200</v>
      </c>
    </row>
    <row r="282" spans="1:8" s="30" customFormat="1" ht="30" customHeight="1">
      <c r="A282" s="8">
        <v>179</v>
      </c>
      <c r="B282" s="54" t="s">
        <v>653</v>
      </c>
      <c r="C282" s="54" t="s">
        <v>5</v>
      </c>
      <c r="D282" s="67" t="s">
        <v>652</v>
      </c>
      <c r="E282" s="54" t="s">
        <v>567</v>
      </c>
      <c r="F282" s="6">
        <v>1000</v>
      </c>
      <c r="G282" s="51">
        <f t="shared" si="36"/>
        <v>200</v>
      </c>
      <c r="H282" s="6">
        <f t="shared" si="37"/>
        <v>1200</v>
      </c>
    </row>
    <row r="283" spans="1:8" ht="30" customHeight="1">
      <c r="A283" s="113">
        <v>180</v>
      </c>
      <c r="B283" s="84" t="s">
        <v>623</v>
      </c>
      <c r="C283" s="69" t="s">
        <v>5</v>
      </c>
      <c r="D283" s="74" t="s">
        <v>392</v>
      </c>
      <c r="E283" s="74" t="s">
        <v>346</v>
      </c>
      <c r="F283" s="38">
        <v>1050</v>
      </c>
      <c r="G283" s="41">
        <f t="shared" si="36"/>
        <v>210</v>
      </c>
      <c r="H283" s="38">
        <f t="shared" si="37"/>
        <v>1260</v>
      </c>
    </row>
    <row r="284" spans="1:8" s="30" customFormat="1" ht="30" customHeight="1">
      <c r="A284" s="111">
        <v>181</v>
      </c>
      <c r="B284" s="67" t="s">
        <v>622</v>
      </c>
      <c r="C284" s="54" t="s">
        <v>5</v>
      </c>
      <c r="D284" s="54" t="s">
        <v>392</v>
      </c>
      <c r="E284" s="67" t="s">
        <v>568</v>
      </c>
      <c r="F284" s="6">
        <v>1200</v>
      </c>
      <c r="G284" s="51">
        <f t="shared" si="36"/>
        <v>240</v>
      </c>
      <c r="H284" s="6">
        <f t="shared" si="37"/>
        <v>1440</v>
      </c>
    </row>
    <row r="285" spans="1:8" ht="30">
      <c r="A285" s="73">
        <v>182</v>
      </c>
      <c r="B285" s="57" t="s">
        <v>347</v>
      </c>
      <c r="C285" s="74" t="s">
        <v>5</v>
      </c>
      <c r="D285" s="74" t="s">
        <v>448</v>
      </c>
      <c r="E285" s="74" t="s">
        <v>557</v>
      </c>
      <c r="F285" s="38">
        <v>650</v>
      </c>
      <c r="G285" s="41">
        <f t="shared" si="36"/>
        <v>130</v>
      </c>
      <c r="H285" s="38">
        <f t="shared" si="37"/>
        <v>780</v>
      </c>
    </row>
    <row r="286" spans="1:8" s="30" customFormat="1" ht="30">
      <c r="A286" s="66">
        <v>183</v>
      </c>
      <c r="B286" s="75" t="s">
        <v>348</v>
      </c>
      <c r="C286" s="65"/>
      <c r="D286" s="75" t="s">
        <v>522</v>
      </c>
      <c r="E286" s="75" t="s">
        <v>349</v>
      </c>
      <c r="F286" s="62">
        <v>1200</v>
      </c>
      <c r="G286" s="10">
        <f t="shared" si="36"/>
        <v>240</v>
      </c>
      <c r="H286" s="62">
        <f t="shared" si="37"/>
        <v>1440</v>
      </c>
    </row>
    <row r="287" spans="1:8" ht="45">
      <c r="A287" s="70">
        <v>184</v>
      </c>
      <c r="B287" s="53" t="s">
        <v>350</v>
      </c>
      <c r="C287" s="69" t="s">
        <v>5</v>
      </c>
      <c r="D287" s="69" t="s">
        <v>523</v>
      </c>
      <c r="E287" s="69" t="s">
        <v>351</v>
      </c>
      <c r="F287" s="71">
        <v>1000</v>
      </c>
      <c r="G287" s="29">
        <f t="shared" si="36"/>
        <v>200</v>
      </c>
      <c r="H287" s="71">
        <f t="shared" si="37"/>
        <v>1200</v>
      </c>
    </row>
    <row r="288" spans="1:8" ht="30" customHeight="1">
      <c r="A288" s="73">
        <v>185</v>
      </c>
      <c r="B288" s="57" t="s">
        <v>352</v>
      </c>
      <c r="C288" s="74" t="s">
        <v>5</v>
      </c>
      <c r="D288" s="74" t="s">
        <v>392</v>
      </c>
      <c r="E288" s="74" t="s">
        <v>353</v>
      </c>
      <c r="F288" s="38">
        <v>650</v>
      </c>
      <c r="G288" s="41">
        <f t="shared" si="36"/>
        <v>130</v>
      </c>
      <c r="H288" s="38">
        <f t="shared" si="37"/>
        <v>780</v>
      </c>
    </row>
    <row r="289" spans="1:13" s="30" customFormat="1" ht="30" customHeight="1">
      <c r="A289" s="8">
        <v>186</v>
      </c>
      <c r="B289" s="67" t="s">
        <v>354</v>
      </c>
      <c r="C289" s="54" t="s">
        <v>5</v>
      </c>
      <c r="D289" s="67" t="s">
        <v>684</v>
      </c>
      <c r="E289" s="54" t="s">
        <v>558</v>
      </c>
      <c r="F289" s="6">
        <v>1000</v>
      </c>
      <c r="G289" s="51">
        <f t="shared" si="36"/>
        <v>200</v>
      </c>
      <c r="H289" s="6">
        <f t="shared" si="37"/>
        <v>1200</v>
      </c>
    </row>
    <row r="290" spans="1:13" ht="30" customHeight="1">
      <c r="A290" s="70">
        <v>187</v>
      </c>
      <c r="B290" s="53" t="s">
        <v>355</v>
      </c>
      <c r="C290" s="69" t="s">
        <v>5</v>
      </c>
      <c r="D290" s="69" t="s">
        <v>652</v>
      </c>
      <c r="E290" s="69" t="s">
        <v>356</v>
      </c>
      <c r="F290" s="71">
        <v>1000</v>
      </c>
      <c r="G290" s="29">
        <f t="shared" si="36"/>
        <v>200</v>
      </c>
      <c r="H290" s="71">
        <f t="shared" si="37"/>
        <v>1200</v>
      </c>
    </row>
    <row r="291" spans="1:13" s="30" customFormat="1" ht="30" customHeight="1">
      <c r="A291" s="58">
        <v>188</v>
      </c>
      <c r="B291" s="67" t="s">
        <v>357</v>
      </c>
      <c r="C291" s="54" t="s">
        <v>5</v>
      </c>
      <c r="D291" s="54" t="s">
        <v>392</v>
      </c>
      <c r="E291" s="54" t="s">
        <v>559</v>
      </c>
      <c r="F291" s="6">
        <v>750</v>
      </c>
      <c r="G291" s="51">
        <f t="shared" si="36"/>
        <v>150</v>
      </c>
      <c r="H291" s="6">
        <f t="shared" si="37"/>
        <v>900</v>
      </c>
    </row>
    <row r="292" spans="1:13" ht="30" customHeight="1">
      <c r="A292" s="56">
        <v>189</v>
      </c>
      <c r="B292" s="57" t="s">
        <v>618</v>
      </c>
      <c r="C292" s="74" t="s">
        <v>5</v>
      </c>
      <c r="D292" s="74" t="s">
        <v>392</v>
      </c>
      <c r="E292" s="74" t="s">
        <v>560</v>
      </c>
      <c r="F292" s="38">
        <v>1100</v>
      </c>
      <c r="G292" s="41">
        <f t="shared" si="36"/>
        <v>220</v>
      </c>
      <c r="H292" s="38">
        <f t="shared" si="37"/>
        <v>1320</v>
      </c>
    </row>
    <row r="293" spans="1:13" s="30" customFormat="1" ht="30" customHeight="1">
      <c r="A293" s="58">
        <v>190</v>
      </c>
      <c r="B293" s="67" t="s">
        <v>619</v>
      </c>
      <c r="C293" s="54" t="s">
        <v>5</v>
      </c>
      <c r="D293" s="54" t="s">
        <v>392</v>
      </c>
      <c r="E293" s="67" t="s">
        <v>358</v>
      </c>
      <c r="F293" s="6">
        <v>1550</v>
      </c>
      <c r="G293" s="51">
        <f t="shared" si="36"/>
        <v>310</v>
      </c>
      <c r="H293" s="6">
        <f t="shared" si="37"/>
        <v>1860</v>
      </c>
    </row>
    <row r="294" spans="1:13" ht="30" customHeight="1">
      <c r="A294" s="56">
        <v>191</v>
      </c>
      <c r="B294" s="57" t="s">
        <v>359</v>
      </c>
      <c r="C294" s="74" t="s">
        <v>5</v>
      </c>
      <c r="D294" s="74" t="s">
        <v>392</v>
      </c>
      <c r="E294" s="74" t="s">
        <v>561</v>
      </c>
      <c r="F294" s="38">
        <v>650</v>
      </c>
      <c r="G294" s="41">
        <f t="shared" si="36"/>
        <v>130</v>
      </c>
      <c r="H294" s="38">
        <f t="shared" si="37"/>
        <v>780</v>
      </c>
      <c r="I294" s="146" t="s">
        <v>769</v>
      </c>
      <c r="J294" s="147"/>
      <c r="K294" s="147"/>
      <c r="L294" s="147"/>
      <c r="M294" s="147"/>
    </row>
    <row r="295" spans="1:13" s="30" customFormat="1" ht="30" customHeight="1">
      <c r="A295" s="55">
        <v>192</v>
      </c>
      <c r="B295" s="92" t="s">
        <v>533</v>
      </c>
      <c r="C295" s="65" t="s">
        <v>5</v>
      </c>
      <c r="D295" s="54" t="s">
        <v>392</v>
      </c>
      <c r="E295" s="54" t="s">
        <v>562</v>
      </c>
      <c r="F295" s="6">
        <v>650</v>
      </c>
      <c r="G295" s="51">
        <f t="shared" si="36"/>
        <v>130</v>
      </c>
      <c r="H295" s="6">
        <f t="shared" si="37"/>
        <v>780</v>
      </c>
      <c r="I295" s="146"/>
      <c r="J295" s="147"/>
      <c r="K295" s="147"/>
      <c r="L295" s="147"/>
      <c r="M295" s="147"/>
    </row>
    <row r="296" spans="1:13" ht="30" customHeight="1">
      <c r="A296" s="207">
        <v>193</v>
      </c>
      <c r="B296" s="206" t="s">
        <v>360</v>
      </c>
      <c r="C296" s="206" t="s">
        <v>5</v>
      </c>
      <c r="D296" s="69" t="s">
        <v>442</v>
      </c>
      <c r="E296" s="69" t="s">
        <v>114</v>
      </c>
      <c r="F296" s="71">
        <v>700</v>
      </c>
      <c r="G296" s="29">
        <f t="shared" si="36"/>
        <v>140</v>
      </c>
      <c r="H296" s="71">
        <f t="shared" si="37"/>
        <v>840</v>
      </c>
    </row>
    <row r="297" spans="1:13" ht="30" customHeight="1">
      <c r="A297" s="207"/>
      <c r="B297" s="206"/>
      <c r="C297" s="206"/>
      <c r="D297" s="69" t="s">
        <v>524</v>
      </c>
      <c r="E297" s="69" t="s">
        <v>361</v>
      </c>
      <c r="F297" s="71">
        <v>700</v>
      </c>
      <c r="G297" s="29">
        <f t="shared" si="36"/>
        <v>140</v>
      </c>
      <c r="H297" s="71">
        <f t="shared" si="37"/>
        <v>840</v>
      </c>
    </row>
    <row r="298" spans="1:13" s="30" customFormat="1" ht="30" customHeight="1">
      <c r="A298" s="58">
        <v>194</v>
      </c>
      <c r="B298" s="54" t="s">
        <v>620</v>
      </c>
      <c r="C298" s="54" t="s">
        <v>5</v>
      </c>
      <c r="D298" s="54" t="s">
        <v>448</v>
      </c>
      <c r="E298" s="54" t="s">
        <v>563</v>
      </c>
      <c r="F298" s="6">
        <v>1100</v>
      </c>
      <c r="G298" s="51">
        <f t="shared" si="36"/>
        <v>220</v>
      </c>
      <c r="H298" s="6">
        <f t="shared" si="37"/>
        <v>1320</v>
      </c>
    </row>
    <row r="299" spans="1:13" ht="30" customHeight="1">
      <c r="A299" s="56">
        <v>195</v>
      </c>
      <c r="B299" s="57" t="s">
        <v>621</v>
      </c>
      <c r="C299" s="74" t="s">
        <v>5</v>
      </c>
      <c r="D299" s="74" t="s">
        <v>448</v>
      </c>
      <c r="E299" s="57" t="s">
        <v>362</v>
      </c>
      <c r="F299" s="38">
        <v>1450</v>
      </c>
      <c r="G299" s="41">
        <f t="shared" si="36"/>
        <v>290</v>
      </c>
      <c r="H299" s="38">
        <f t="shared" si="37"/>
        <v>1740</v>
      </c>
    </row>
    <row r="300" spans="1:13" s="30" customFormat="1" ht="30" customHeight="1">
      <c r="A300" s="66">
        <v>196</v>
      </c>
      <c r="B300" s="75" t="s">
        <v>363</v>
      </c>
      <c r="C300" s="65" t="s">
        <v>5</v>
      </c>
      <c r="D300" s="65" t="s">
        <v>400</v>
      </c>
      <c r="E300" s="65" t="s">
        <v>364</v>
      </c>
      <c r="F300" s="62">
        <v>550</v>
      </c>
      <c r="G300" s="10">
        <f t="shared" si="36"/>
        <v>110</v>
      </c>
      <c r="H300" s="62">
        <f t="shared" si="37"/>
        <v>660</v>
      </c>
    </row>
    <row r="301" spans="1:13" ht="30" customHeight="1">
      <c r="A301" s="70">
        <v>197</v>
      </c>
      <c r="B301" s="69" t="s">
        <v>365</v>
      </c>
      <c r="C301" s="69" t="s">
        <v>5</v>
      </c>
      <c r="D301" s="69" t="s">
        <v>400</v>
      </c>
      <c r="E301" s="69" t="s">
        <v>366</v>
      </c>
      <c r="F301" s="71">
        <v>250</v>
      </c>
      <c r="G301" s="29">
        <f t="shared" si="36"/>
        <v>50</v>
      </c>
      <c r="H301" s="71">
        <f t="shared" si="37"/>
        <v>300</v>
      </c>
    </row>
    <row r="302" spans="1:13" s="30" customFormat="1" ht="30" customHeight="1">
      <c r="A302" s="58">
        <v>198</v>
      </c>
      <c r="B302" s="67" t="s">
        <v>367</v>
      </c>
      <c r="C302" s="54" t="s">
        <v>5</v>
      </c>
      <c r="D302" s="54" t="s">
        <v>392</v>
      </c>
      <c r="E302" s="67" t="s">
        <v>564</v>
      </c>
      <c r="F302" s="6">
        <v>1450</v>
      </c>
      <c r="G302" s="51">
        <f t="shared" si="36"/>
        <v>290</v>
      </c>
      <c r="H302" s="6">
        <f t="shared" si="37"/>
        <v>1740</v>
      </c>
    </row>
    <row r="303" spans="1:13" ht="30" customHeight="1">
      <c r="A303" s="70">
        <v>199</v>
      </c>
      <c r="B303" s="69" t="s">
        <v>368</v>
      </c>
      <c r="C303" s="69" t="s">
        <v>5</v>
      </c>
      <c r="D303" s="69" t="s">
        <v>525</v>
      </c>
      <c r="E303" s="69" t="s">
        <v>369</v>
      </c>
      <c r="F303" s="71">
        <v>1750</v>
      </c>
      <c r="G303" s="29">
        <f t="shared" si="36"/>
        <v>350</v>
      </c>
      <c r="H303" s="71">
        <f t="shared" si="37"/>
        <v>2100</v>
      </c>
    </row>
    <row r="304" spans="1:13" s="30" customFormat="1" ht="30" customHeight="1">
      <c r="A304" s="66">
        <v>200</v>
      </c>
      <c r="B304" s="65" t="s">
        <v>370</v>
      </c>
      <c r="C304" s="65" t="s">
        <v>5</v>
      </c>
      <c r="D304" s="65" t="s">
        <v>526</v>
      </c>
      <c r="E304" s="65" t="s">
        <v>371</v>
      </c>
      <c r="F304" s="62">
        <v>564.29999999999995</v>
      </c>
      <c r="G304" s="10">
        <f t="shared" si="36"/>
        <v>112.86</v>
      </c>
      <c r="H304" s="62">
        <f t="shared" si="37"/>
        <v>677.16</v>
      </c>
    </row>
    <row r="305" spans="1:8" ht="30" customHeight="1">
      <c r="A305" s="56">
        <v>201</v>
      </c>
      <c r="B305" s="57" t="s">
        <v>372</v>
      </c>
      <c r="C305" s="74" t="s">
        <v>5</v>
      </c>
      <c r="D305" s="74" t="s">
        <v>523</v>
      </c>
      <c r="E305" s="74" t="s">
        <v>373</v>
      </c>
      <c r="F305" s="38">
        <v>600</v>
      </c>
      <c r="G305" s="41">
        <f t="shared" si="36"/>
        <v>120</v>
      </c>
      <c r="H305" s="38">
        <f t="shared" si="37"/>
        <v>720</v>
      </c>
    </row>
    <row r="306" spans="1:8" s="30" customFormat="1" ht="30" customHeight="1">
      <c r="A306" s="66">
        <v>202</v>
      </c>
      <c r="B306" s="75" t="s">
        <v>374</v>
      </c>
      <c r="C306" s="65" t="s">
        <v>5</v>
      </c>
      <c r="D306" s="65" t="s">
        <v>652</v>
      </c>
      <c r="E306" s="65" t="s">
        <v>711</v>
      </c>
      <c r="F306" s="62">
        <v>700</v>
      </c>
      <c r="G306" s="10">
        <f t="shared" si="36"/>
        <v>140</v>
      </c>
      <c r="H306" s="62">
        <f t="shared" si="37"/>
        <v>840</v>
      </c>
    </row>
    <row r="307" spans="1:8" ht="30" customHeight="1">
      <c r="A307" s="70">
        <v>203</v>
      </c>
      <c r="B307" s="69" t="s">
        <v>375</v>
      </c>
      <c r="C307" s="69" t="s">
        <v>5</v>
      </c>
      <c r="D307" s="69" t="s">
        <v>652</v>
      </c>
      <c r="E307" s="69" t="s">
        <v>376</v>
      </c>
      <c r="F307" s="71">
        <v>1100</v>
      </c>
      <c r="G307" s="29">
        <f t="shared" si="36"/>
        <v>220</v>
      </c>
      <c r="H307" s="71">
        <f t="shared" si="37"/>
        <v>1320</v>
      </c>
    </row>
    <row r="308" spans="1:8" s="30" customFormat="1" ht="30" customHeight="1">
      <c r="A308" s="66">
        <v>204</v>
      </c>
      <c r="B308" s="75" t="s">
        <v>377</v>
      </c>
      <c r="C308" s="65" t="s">
        <v>5</v>
      </c>
      <c r="D308" s="65" t="s">
        <v>652</v>
      </c>
      <c r="E308" s="75" t="s">
        <v>378</v>
      </c>
      <c r="F308" s="62">
        <v>1300</v>
      </c>
      <c r="G308" s="10">
        <f t="shared" si="36"/>
        <v>260</v>
      </c>
      <c r="H308" s="62">
        <f t="shared" si="37"/>
        <v>1560</v>
      </c>
    </row>
    <row r="309" spans="1:8" ht="30" customHeight="1">
      <c r="A309" s="207">
        <v>205</v>
      </c>
      <c r="B309" s="185" t="s">
        <v>379</v>
      </c>
      <c r="C309" s="192" t="s">
        <v>5</v>
      </c>
      <c r="D309" s="74" t="s">
        <v>467</v>
      </c>
      <c r="E309" s="74" t="s">
        <v>565</v>
      </c>
      <c r="F309" s="38">
        <v>950</v>
      </c>
      <c r="G309" s="43">
        <f t="shared" si="36"/>
        <v>190</v>
      </c>
      <c r="H309" s="38">
        <f t="shared" si="37"/>
        <v>1140</v>
      </c>
    </row>
    <row r="310" spans="1:8" ht="30" customHeight="1">
      <c r="A310" s="207"/>
      <c r="B310" s="185"/>
      <c r="C310" s="193"/>
      <c r="D310" s="69" t="s">
        <v>527</v>
      </c>
      <c r="E310" s="69" t="s">
        <v>380</v>
      </c>
      <c r="F310" s="71">
        <v>950</v>
      </c>
      <c r="G310" s="29">
        <f t="shared" si="36"/>
        <v>190</v>
      </c>
      <c r="H310" s="71">
        <f t="shared" si="37"/>
        <v>1140</v>
      </c>
    </row>
    <row r="311" spans="1:8" s="30" customFormat="1" ht="30" customHeight="1">
      <c r="A311" s="66">
        <v>206</v>
      </c>
      <c r="B311" s="75" t="s">
        <v>381</v>
      </c>
      <c r="C311" s="65" t="s">
        <v>5</v>
      </c>
      <c r="D311" s="65" t="s">
        <v>528</v>
      </c>
      <c r="E311" s="65" t="s">
        <v>382</v>
      </c>
      <c r="F311" s="62">
        <v>600</v>
      </c>
      <c r="G311" s="10">
        <f t="shared" si="36"/>
        <v>120</v>
      </c>
      <c r="H311" s="62">
        <f t="shared" si="37"/>
        <v>720</v>
      </c>
    </row>
    <row r="312" spans="1:8" ht="45.75" customHeight="1">
      <c r="A312" s="56">
        <v>207</v>
      </c>
      <c r="B312" s="57" t="s">
        <v>383</v>
      </c>
      <c r="C312" s="74" t="s">
        <v>5</v>
      </c>
      <c r="D312" s="74" t="s">
        <v>529</v>
      </c>
      <c r="E312" s="74" t="s">
        <v>384</v>
      </c>
      <c r="F312" s="38">
        <v>1000</v>
      </c>
      <c r="G312" s="43">
        <f t="shared" si="36"/>
        <v>200</v>
      </c>
      <c r="H312" s="38">
        <f t="shared" si="37"/>
        <v>1200</v>
      </c>
    </row>
    <row r="313" spans="1:8" s="30" customFormat="1" ht="52.5" customHeight="1">
      <c r="A313" s="58">
        <v>208</v>
      </c>
      <c r="B313" s="67" t="s">
        <v>626</v>
      </c>
      <c r="C313" s="54" t="s">
        <v>5</v>
      </c>
      <c r="D313" s="54" t="s">
        <v>529</v>
      </c>
      <c r="E313" s="54" t="s">
        <v>566</v>
      </c>
      <c r="F313" s="6">
        <v>600</v>
      </c>
      <c r="G313" s="11">
        <f t="shared" si="36"/>
        <v>120</v>
      </c>
      <c r="H313" s="6">
        <f t="shared" si="37"/>
        <v>720</v>
      </c>
    </row>
    <row r="314" spans="1:8" ht="52.5" customHeight="1">
      <c r="A314" s="56">
        <v>209</v>
      </c>
      <c r="B314" s="57" t="s">
        <v>627</v>
      </c>
      <c r="C314" s="74" t="s">
        <v>5</v>
      </c>
      <c r="D314" s="74" t="s">
        <v>529</v>
      </c>
      <c r="E314" s="74" t="s">
        <v>385</v>
      </c>
      <c r="F314" s="38">
        <v>850</v>
      </c>
      <c r="G314" s="43">
        <f t="shared" si="36"/>
        <v>170</v>
      </c>
      <c r="H314" s="38">
        <f t="shared" si="37"/>
        <v>1020</v>
      </c>
    </row>
    <row r="315" spans="1:8" s="30" customFormat="1" ht="67.5" customHeight="1">
      <c r="A315" s="58">
        <v>210</v>
      </c>
      <c r="B315" s="67" t="s">
        <v>655</v>
      </c>
      <c r="C315" s="93"/>
      <c r="D315" s="93" t="s">
        <v>569</v>
      </c>
      <c r="E315" s="93" t="s">
        <v>570</v>
      </c>
      <c r="F315" s="6">
        <v>850</v>
      </c>
      <c r="G315" s="11">
        <f t="shared" si="36"/>
        <v>170</v>
      </c>
      <c r="H315" s="6">
        <f t="shared" si="37"/>
        <v>1020</v>
      </c>
    </row>
    <row r="316" spans="1:8" ht="39.950000000000003" customHeight="1">
      <c r="F316" s="5"/>
      <c r="G316" s="3"/>
      <c r="H316" s="3"/>
    </row>
    <row r="317" spans="1:8">
      <c r="A317" s="245" t="s">
        <v>656</v>
      </c>
      <c r="B317" s="246"/>
      <c r="C317" s="246"/>
      <c r="D317" s="246"/>
      <c r="E317" s="246"/>
      <c r="F317" s="246"/>
      <c r="G317" s="246"/>
      <c r="H317" s="247"/>
    </row>
    <row r="318" spans="1:8" ht="42.75" customHeight="1">
      <c r="A318" s="245" t="s">
        <v>628</v>
      </c>
      <c r="B318" s="246"/>
      <c r="C318" s="246"/>
      <c r="D318" s="246"/>
      <c r="E318" s="246"/>
      <c r="F318" s="246"/>
      <c r="G318" s="246"/>
      <c r="H318" s="247"/>
    </row>
    <row r="320" spans="1:8" ht="145.5" customHeight="1">
      <c r="A320" s="164" t="s">
        <v>763</v>
      </c>
      <c r="B320" s="165"/>
      <c r="C320" s="165"/>
      <c r="D320" s="165"/>
      <c r="E320" s="165"/>
      <c r="F320" s="165"/>
      <c r="G320" s="165"/>
      <c r="H320" s="166"/>
    </row>
    <row r="321" spans="1:15" s="94" customFormat="1" ht="56.25" customHeight="1">
      <c r="A321" s="167" t="s">
        <v>764</v>
      </c>
      <c r="B321" s="168"/>
      <c r="C321" s="168"/>
      <c r="D321" s="168"/>
      <c r="E321" s="168"/>
      <c r="F321" s="168"/>
      <c r="G321" s="168"/>
      <c r="H321" s="169"/>
      <c r="I321"/>
      <c r="J321"/>
      <c r="K321"/>
      <c r="L321"/>
      <c r="M321"/>
      <c r="N321"/>
    </row>
    <row r="322" spans="1:15" s="94" customFormat="1" ht="56.25" customHeight="1">
      <c r="A322" s="170"/>
      <c r="B322" s="171"/>
      <c r="C322" s="171"/>
      <c r="D322" s="171"/>
      <c r="E322" s="171"/>
      <c r="F322" s="171"/>
      <c r="G322" s="171"/>
      <c r="H322" s="172"/>
      <c r="I322"/>
      <c r="J322"/>
      <c r="K322"/>
      <c r="L322"/>
      <c r="M322"/>
      <c r="N322"/>
    </row>
    <row r="323" spans="1:15" s="94" customFormat="1" ht="56.25" customHeight="1">
      <c r="A323" s="170"/>
      <c r="B323" s="171"/>
      <c r="C323" s="171"/>
      <c r="D323" s="171"/>
      <c r="E323" s="171"/>
      <c r="F323" s="171"/>
      <c r="G323" s="171"/>
      <c r="H323" s="172"/>
      <c r="I323"/>
      <c r="J323"/>
      <c r="K323"/>
      <c r="L323"/>
      <c r="M323"/>
      <c r="N323"/>
    </row>
    <row r="324" spans="1:15" s="94" customFormat="1" ht="56.25" customHeight="1">
      <c r="A324" s="170"/>
      <c r="B324" s="171"/>
      <c r="C324" s="171"/>
      <c r="D324" s="171"/>
      <c r="E324" s="171"/>
      <c r="F324" s="171"/>
      <c r="G324" s="171"/>
      <c r="H324" s="172"/>
      <c r="I324"/>
      <c r="J324"/>
      <c r="K324"/>
      <c r="L324"/>
      <c r="M324"/>
      <c r="N324"/>
    </row>
    <row r="325" spans="1:15" s="94" customFormat="1" ht="56.25" customHeight="1">
      <c r="A325" s="173"/>
      <c r="B325" s="174"/>
      <c r="C325" s="174"/>
      <c r="D325" s="174"/>
      <c r="E325" s="174"/>
      <c r="F325" s="174"/>
      <c r="G325" s="174"/>
      <c r="H325" s="175"/>
      <c r="I325"/>
      <c r="J325"/>
      <c r="K325"/>
      <c r="L325"/>
      <c r="M325"/>
      <c r="N325"/>
    </row>
    <row r="326" spans="1:15" s="95" customFormat="1" ht="56.25" customHeight="1">
      <c r="A326" s="176" t="s">
        <v>765</v>
      </c>
      <c r="B326" s="177"/>
      <c r="C326" s="177"/>
      <c r="D326" s="177"/>
      <c r="E326" s="177"/>
      <c r="F326" s="177"/>
      <c r="G326" s="177"/>
      <c r="H326" s="178"/>
      <c r="I326" s="121"/>
      <c r="J326" s="121"/>
      <c r="K326" s="121"/>
      <c r="L326" s="121"/>
      <c r="M326" s="121"/>
      <c r="N326" s="121"/>
      <c r="O326" s="121"/>
    </row>
    <row r="327" spans="1:15" s="95" customFormat="1" ht="56.25" customHeight="1">
      <c r="A327" s="179"/>
      <c r="B327" s="180"/>
      <c r="C327" s="180"/>
      <c r="D327" s="180"/>
      <c r="E327" s="180"/>
      <c r="F327" s="180"/>
      <c r="G327" s="180"/>
      <c r="H327" s="181"/>
      <c r="I327" s="121"/>
      <c r="J327" s="121"/>
      <c r="K327" s="121"/>
      <c r="L327" s="121"/>
      <c r="M327" s="121"/>
      <c r="N327" s="121"/>
      <c r="O327" s="121"/>
    </row>
    <row r="328" spans="1:15" s="95" customFormat="1" ht="56.25" customHeight="1">
      <c r="A328" s="179"/>
      <c r="B328" s="180"/>
      <c r="C328" s="180"/>
      <c r="D328" s="180"/>
      <c r="E328" s="180"/>
      <c r="F328" s="180"/>
      <c r="G328" s="180"/>
      <c r="H328" s="181"/>
      <c r="I328" s="121"/>
      <c r="J328" s="121"/>
      <c r="K328" s="121"/>
      <c r="L328" s="121"/>
      <c r="M328" s="121"/>
      <c r="N328" s="121"/>
      <c r="O328" s="121"/>
    </row>
    <row r="329" spans="1:15" s="95" customFormat="1" ht="56.25" customHeight="1">
      <c r="A329" s="179"/>
      <c r="B329" s="180"/>
      <c r="C329" s="180"/>
      <c r="D329" s="180"/>
      <c r="E329" s="180"/>
      <c r="F329" s="180"/>
      <c r="G329" s="180"/>
      <c r="H329" s="181"/>
      <c r="I329" s="121"/>
      <c r="J329" s="121"/>
      <c r="K329" s="121"/>
      <c r="L329" s="121"/>
      <c r="M329" s="121"/>
      <c r="N329" s="121"/>
      <c r="O329" s="121"/>
    </row>
    <row r="330" spans="1:15" s="95" customFormat="1" ht="56.25" customHeight="1">
      <c r="A330" s="182"/>
      <c r="B330" s="183"/>
      <c r="C330" s="183"/>
      <c r="D330" s="183"/>
      <c r="E330" s="183"/>
      <c r="F330" s="183"/>
      <c r="G330" s="183"/>
      <c r="H330" s="184"/>
      <c r="I330" s="121"/>
      <c r="J330" s="121"/>
      <c r="K330" s="121"/>
      <c r="L330" s="121"/>
      <c r="M330" s="121"/>
      <c r="N330" s="121"/>
      <c r="O330" s="121"/>
    </row>
    <row r="331" spans="1:15" s="31" customFormat="1" ht="56.25" customHeight="1">
      <c r="A331" s="148" t="s">
        <v>766</v>
      </c>
      <c r="B331" s="149"/>
      <c r="C331" s="149"/>
      <c r="D331" s="149"/>
      <c r="E331" s="149"/>
      <c r="F331" s="149"/>
      <c r="G331" s="149"/>
      <c r="H331" s="150"/>
    </row>
    <row r="332" spans="1:15" s="31" customFormat="1" ht="56.25" customHeight="1">
      <c r="A332" s="151"/>
      <c r="B332" s="152"/>
      <c r="C332" s="152"/>
      <c r="D332" s="152"/>
      <c r="E332" s="152"/>
      <c r="F332" s="152"/>
      <c r="G332" s="152"/>
      <c r="H332" s="153"/>
    </row>
    <row r="333" spans="1:15" s="31" customFormat="1" ht="56.25" customHeight="1">
      <c r="A333" s="151"/>
      <c r="B333" s="152"/>
      <c r="C333" s="152"/>
      <c r="D333" s="152"/>
      <c r="E333" s="152"/>
      <c r="F333" s="152"/>
      <c r="G333" s="152"/>
      <c r="H333" s="153"/>
    </row>
    <row r="334" spans="1:15" s="31" customFormat="1" ht="56.25" customHeight="1">
      <c r="A334" s="151"/>
      <c r="B334" s="152"/>
      <c r="C334" s="152"/>
      <c r="D334" s="152"/>
      <c r="E334" s="152"/>
      <c r="F334" s="152"/>
      <c r="G334" s="152"/>
      <c r="H334" s="153"/>
    </row>
    <row r="335" spans="1:15" s="31" customFormat="1" ht="56.25" customHeight="1">
      <c r="A335" s="154"/>
      <c r="B335" s="155"/>
      <c r="C335" s="155"/>
      <c r="D335" s="155"/>
      <c r="E335" s="155"/>
      <c r="F335" s="155"/>
      <c r="G335" s="155"/>
      <c r="H335" s="156"/>
    </row>
    <row r="336" spans="1:15" s="31" customFormat="1" ht="32.25" customHeight="1">
      <c r="A336" s="148" t="s">
        <v>699</v>
      </c>
      <c r="B336" s="149"/>
      <c r="C336" s="149"/>
      <c r="D336" s="149"/>
      <c r="E336" s="149"/>
      <c r="F336" s="149"/>
      <c r="G336" s="149"/>
      <c r="H336" s="150"/>
    </row>
    <row r="337" spans="1:8" s="31" customFormat="1" ht="32.25" customHeight="1">
      <c r="A337" s="151"/>
      <c r="B337" s="152"/>
      <c r="C337" s="152"/>
      <c r="D337" s="152"/>
      <c r="E337" s="152"/>
      <c r="F337" s="152"/>
      <c r="G337" s="152"/>
      <c r="H337" s="153"/>
    </row>
    <row r="338" spans="1:8" s="31" customFormat="1" ht="32.25" customHeight="1">
      <c r="A338" s="151"/>
      <c r="B338" s="152"/>
      <c r="C338" s="152"/>
      <c r="D338" s="152"/>
      <c r="E338" s="152"/>
      <c r="F338" s="152"/>
      <c r="G338" s="152"/>
      <c r="H338" s="153"/>
    </row>
    <row r="339" spans="1:8" s="31" customFormat="1" ht="32.25" customHeight="1">
      <c r="A339" s="151"/>
      <c r="B339" s="152"/>
      <c r="C339" s="152"/>
      <c r="D339" s="152"/>
      <c r="E339" s="152"/>
      <c r="F339" s="152"/>
      <c r="G339" s="152"/>
      <c r="H339" s="153"/>
    </row>
    <row r="340" spans="1:8" s="31" customFormat="1" ht="32.25" customHeight="1">
      <c r="A340" s="154"/>
      <c r="B340" s="155"/>
      <c r="C340" s="155"/>
      <c r="D340" s="155"/>
      <c r="E340" s="155"/>
      <c r="F340" s="155"/>
      <c r="G340" s="155"/>
      <c r="H340" s="156"/>
    </row>
    <row r="341" spans="1:8" s="31" customFormat="1" ht="50.25" customHeight="1">
      <c r="A341" s="148" t="s">
        <v>767</v>
      </c>
      <c r="B341" s="149"/>
      <c r="C341" s="149"/>
      <c r="D341" s="149"/>
      <c r="E341" s="149"/>
      <c r="F341" s="149"/>
      <c r="G341" s="149"/>
      <c r="H341" s="150"/>
    </row>
    <row r="342" spans="1:8" s="31" customFormat="1" ht="50.25" customHeight="1">
      <c r="A342" s="151"/>
      <c r="B342" s="152"/>
      <c r="C342" s="152"/>
      <c r="D342" s="152"/>
      <c r="E342" s="152"/>
      <c r="F342" s="152"/>
      <c r="G342" s="152"/>
      <c r="H342" s="153"/>
    </row>
    <row r="343" spans="1:8" s="31" customFormat="1" ht="50.25" customHeight="1">
      <c r="A343" s="151"/>
      <c r="B343" s="152"/>
      <c r="C343" s="152"/>
      <c r="D343" s="152"/>
      <c r="E343" s="152"/>
      <c r="F343" s="152"/>
      <c r="G343" s="152"/>
      <c r="H343" s="153"/>
    </row>
    <row r="344" spans="1:8" s="31" customFormat="1" ht="50.25" customHeight="1">
      <c r="A344" s="151"/>
      <c r="B344" s="152"/>
      <c r="C344" s="152"/>
      <c r="D344" s="152"/>
      <c r="E344" s="152"/>
      <c r="F344" s="152"/>
      <c r="G344" s="152"/>
      <c r="H344" s="153"/>
    </row>
    <row r="345" spans="1:8" s="31" customFormat="1" ht="50.25" customHeight="1">
      <c r="A345" s="154"/>
      <c r="B345" s="155"/>
      <c r="C345" s="155"/>
      <c r="D345" s="155"/>
      <c r="E345" s="155"/>
      <c r="F345" s="155"/>
      <c r="G345" s="155"/>
      <c r="H345" s="156"/>
    </row>
    <row r="346" spans="1:8" ht="108" customHeight="1">
      <c r="A346" s="157" t="s">
        <v>768</v>
      </c>
      <c r="B346" s="158"/>
      <c r="C346" s="158"/>
      <c r="D346" s="158"/>
      <c r="E346" s="158"/>
      <c r="F346" s="158"/>
      <c r="G346" s="158"/>
      <c r="H346" s="159"/>
    </row>
  </sheetData>
  <sheetProtection formatCells="0" formatColumns="0" formatRows="0" deleteColumns="0" deleteRows="0" autoFilter="0"/>
  <mergeCells count="151">
    <mergeCell ref="D59:D60"/>
    <mergeCell ref="E59:E60"/>
    <mergeCell ref="C103:C104"/>
    <mergeCell ref="F103:F104"/>
    <mergeCell ref="A130:A133"/>
    <mergeCell ref="B130:B133"/>
    <mergeCell ref="A110:A111"/>
    <mergeCell ref="B110:B111"/>
    <mergeCell ref="A116:A117"/>
    <mergeCell ref="B116:B117"/>
    <mergeCell ref="C116:C117"/>
    <mergeCell ref="F116:F117"/>
    <mergeCell ref="A128:A129"/>
    <mergeCell ref="B128:B129"/>
    <mergeCell ref="C61:C69"/>
    <mergeCell ref="G107:G109"/>
    <mergeCell ref="H107:H109"/>
    <mergeCell ref="A317:H317"/>
    <mergeCell ref="A318:H318"/>
    <mergeCell ref="A199:A201"/>
    <mergeCell ref="B147:B148"/>
    <mergeCell ref="A176:A178"/>
    <mergeCell ref="B176:B178"/>
    <mergeCell ref="C176:C178"/>
    <mergeCell ref="A179:A186"/>
    <mergeCell ref="B179:B186"/>
    <mergeCell ref="H150:H158"/>
    <mergeCell ref="H176:H178"/>
    <mergeCell ref="G128:G129"/>
    <mergeCell ref="B134:B144"/>
    <mergeCell ref="A134:A144"/>
    <mergeCell ref="C136:C137"/>
    <mergeCell ref="G116:G117"/>
    <mergeCell ref="A296:A297"/>
    <mergeCell ref="F179:F182"/>
    <mergeCell ref="B296:B297"/>
    <mergeCell ref="A265:A268"/>
    <mergeCell ref="A150:A171"/>
    <mergeCell ref="B150:B171"/>
    <mergeCell ref="A6:A9"/>
    <mergeCell ref="A1:H1"/>
    <mergeCell ref="A2:H2"/>
    <mergeCell ref="B6:B9"/>
    <mergeCell ref="C6:C9"/>
    <mergeCell ref="B18:B22"/>
    <mergeCell ref="A18:A22"/>
    <mergeCell ref="C18:C21"/>
    <mergeCell ref="A23:A28"/>
    <mergeCell ref="B23:B28"/>
    <mergeCell ref="C23:C28"/>
    <mergeCell ref="F18:F22"/>
    <mergeCell ref="F23:F28"/>
    <mergeCell ref="H6:H9"/>
    <mergeCell ref="F6:F9"/>
    <mergeCell ref="G18:G22"/>
    <mergeCell ref="H18:H22"/>
    <mergeCell ref="G23:G28"/>
    <mergeCell ref="H23:H28"/>
    <mergeCell ref="G6:G9"/>
    <mergeCell ref="C151:C159"/>
    <mergeCell ref="B199:B201"/>
    <mergeCell ref="B107:B109"/>
    <mergeCell ref="C107:C109"/>
    <mergeCell ref="A147:A148"/>
    <mergeCell ref="A51:A73"/>
    <mergeCell ref="B51:B73"/>
    <mergeCell ref="A107:A109"/>
    <mergeCell ref="A120:A121"/>
    <mergeCell ref="C54:C60"/>
    <mergeCell ref="A94:A97"/>
    <mergeCell ref="B94:B97"/>
    <mergeCell ref="A103:A104"/>
    <mergeCell ref="B103:B104"/>
    <mergeCell ref="G51:G53"/>
    <mergeCell ref="H51:H53"/>
    <mergeCell ref="F55:F60"/>
    <mergeCell ref="G55:G60"/>
    <mergeCell ref="H55:H60"/>
    <mergeCell ref="F61:F69"/>
    <mergeCell ref="G61:G69"/>
    <mergeCell ref="H61:H69"/>
    <mergeCell ref="F51:F53"/>
    <mergeCell ref="D161:D170"/>
    <mergeCell ref="C161:C170"/>
    <mergeCell ref="E161:E170"/>
    <mergeCell ref="F161:F170"/>
    <mergeCell ref="G161:G170"/>
    <mergeCell ref="H161:H170"/>
    <mergeCell ref="B265:B268"/>
    <mergeCell ref="B264:E264"/>
    <mergeCell ref="G94:G95"/>
    <mergeCell ref="H94:H95"/>
    <mergeCell ref="G103:G104"/>
    <mergeCell ref="H103:H104"/>
    <mergeCell ref="G150:G158"/>
    <mergeCell ref="G176:G178"/>
    <mergeCell ref="E107:E109"/>
    <mergeCell ref="F107:F109"/>
    <mergeCell ref="E103:E104"/>
    <mergeCell ref="H116:H117"/>
    <mergeCell ref="F128:F129"/>
    <mergeCell ref="F150:F158"/>
    <mergeCell ref="F176:F178"/>
    <mergeCell ref="F94:F95"/>
    <mergeCell ref="C179:C182"/>
    <mergeCell ref="H128:H129"/>
    <mergeCell ref="G261:G262"/>
    <mergeCell ref="H261:H262"/>
    <mergeCell ref="G202:G203"/>
    <mergeCell ref="H202:H203"/>
    <mergeCell ref="C309:C310"/>
    <mergeCell ref="G179:G182"/>
    <mergeCell ref="H179:H182"/>
    <mergeCell ref="A202:A204"/>
    <mergeCell ref="B202:B204"/>
    <mergeCell ref="C296:C297"/>
    <mergeCell ref="A309:A310"/>
    <mergeCell ref="B309:B310"/>
    <mergeCell ref="B205:B206"/>
    <mergeCell ref="A205:A206"/>
    <mergeCell ref="C200:C201"/>
    <mergeCell ref="D199:D201"/>
    <mergeCell ref="E200:E201"/>
    <mergeCell ref="H199:H201"/>
    <mergeCell ref="G199:G201"/>
    <mergeCell ref="F199:F201"/>
    <mergeCell ref="F202:F203"/>
    <mergeCell ref="I294:M295"/>
    <mergeCell ref="A336:H340"/>
    <mergeCell ref="A341:H345"/>
    <mergeCell ref="A346:H346"/>
    <mergeCell ref="B263:E263"/>
    <mergeCell ref="A230:A231"/>
    <mergeCell ref="A243:A244"/>
    <mergeCell ref="A259:A260"/>
    <mergeCell ref="A261:A262"/>
    <mergeCell ref="A320:H320"/>
    <mergeCell ref="A321:H325"/>
    <mergeCell ref="A326:H330"/>
    <mergeCell ref="A331:H335"/>
    <mergeCell ref="B230:B231"/>
    <mergeCell ref="B243:B244"/>
    <mergeCell ref="C243:C244"/>
    <mergeCell ref="B259:B260"/>
    <mergeCell ref="D259:D260"/>
    <mergeCell ref="F259:F260"/>
    <mergeCell ref="G259:G260"/>
    <mergeCell ref="H259:H260"/>
    <mergeCell ref="B261:B262"/>
    <mergeCell ref="D261:D262"/>
    <mergeCell ref="F261:F26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Belge" ma:contentTypeID="0x0101000037BA132E7CF74B9796B8D3F5BD8B62" ma:contentTypeVersion="1" ma:contentTypeDescription="Yeni belge oluşturun." ma:contentTypeScope="" ma:versionID="f6a82688b88308c80e2cb145e14b1840">
  <xsd:schema xmlns:xsd="http://www.w3.org/2001/XMLSchema" xmlns:xs="http://www.w3.org/2001/XMLSchema" xmlns:p="http://schemas.microsoft.com/office/2006/metadata/properties" xmlns:ns1="http://schemas.microsoft.com/sharepoint/v3" xmlns:ns2="23adb6ee-700a-4cbe-b92f-ac6936d949ec" targetNamespace="http://schemas.microsoft.com/office/2006/metadata/properties" ma:root="true" ma:fieldsID="5a6523e6de15ecf7adcc30c1518425b6" ns1:_="" ns2:_="">
    <xsd:import namespace="http://schemas.microsoft.com/sharepoint/v3"/>
    <xsd:import namespace="23adb6ee-700a-4cbe-b92f-ac6936d949ec"/>
    <xsd:element name="properties">
      <xsd:complexType>
        <xsd:sequence>
          <xsd:element name="documentManagement">
            <xsd:complexType>
              <xsd:all>
                <xsd:element ref="ns1:PublishingStartDate" minOccurs="0"/>
                <xsd:element ref="ns1:PublishingExpirationDate" minOccurs="0"/>
                <xsd:element ref="ns2:YayinBitisTarih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Zamanlama Başlangıç Tarihi" ma:description="Zamanlama Başlangıç Tarihi, Yayımlama özelliği tarafından oluşturulan bir site sütunudur. Bu sütun, bu sayfanın site ziyaretçilerine ilk kez görüntüleneceği tarih ve zamanı belirtmek için kullanılır." ma:internalName="PublishingStartDate">
      <xsd:simpleType>
        <xsd:restriction base="dms:Unknown"/>
      </xsd:simpleType>
    </xsd:element>
    <xsd:element name="PublishingExpirationDate" ma:index="9" nillable="true" ma:displayName="Zamanlama Bitiş Tarihi" ma:description="Zamanlama Bitiş Tarihi, Yayımlama özelliği tarafından oluşturulan bir site sütunudur. Bu sütun, bu sayfanın site ziyaretçilerine artık görüntülenmeyeceği tarih ve zamanı belirtmek için kullanılır."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adb6ee-700a-4cbe-b92f-ac6936d949ec" elementFormDefault="qualified">
    <xsd:import namespace="http://schemas.microsoft.com/office/2006/documentManagement/types"/>
    <xsd:import namespace="http://schemas.microsoft.com/office/infopath/2007/PartnerControls"/>
    <xsd:element name="YayinBitisTarihi" ma:index="10" nillable="true" ma:displayName="YayinBitisTarihi" ma:internalName="YayinBitisTarihi">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YayinBitisTarihi xmlns="23adb6ee-700a-4cbe-b92f-ac6936d949ec">2026-01-16T10:47:00+00:00</YayinBitisTarihi>
  </documentManagement>
</p:properties>
</file>

<file path=customXml/itemProps1.xml><?xml version="1.0" encoding="utf-8"?>
<ds:datastoreItem xmlns:ds="http://schemas.openxmlformats.org/officeDocument/2006/customXml" ds:itemID="{552922E3-9BB2-4AEC-AFA2-82CAC79FBC1A}">
  <ds:schemaRefs>
    <ds:schemaRef ds:uri="http://schemas.microsoft.com/sharepoint/v3/contenttype/forms"/>
  </ds:schemaRefs>
</ds:datastoreItem>
</file>

<file path=customXml/itemProps2.xml><?xml version="1.0" encoding="utf-8"?>
<ds:datastoreItem xmlns:ds="http://schemas.openxmlformats.org/officeDocument/2006/customXml" ds:itemID="{45091BB4-918E-4983-84A6-B80B72AF1F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3adb6ee-700a-4cbe-b92f-ac6936d949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75BD79-F1F5-4E9D-B481-764A336E7C5A}">
  <ds:schemaRefs>
    <ds:schemaRef ds:uri="http://schemas.openxmlformats.org/package/2006/metadata/core-properties"/>
    <ds:schemaRef ds:uri="http://schemas.microsoft.com/office/2006/documentManagement/types"/>
    <ds:schemaRef ds:uri="http://schemas.microsoft.com/sharepoint/v3"/>
    <ds:schemaRef ds:uri="http://purl.org/dc/dcmitype/"/>
    <ds:schemaRef ds:uri="http://purl.org/dc/terms/"/>
    <ds:schemaRef ds:uri="23adb6ee-700a-4cbe-b92f-ac6936d949ec"/>
    <ds:schemaRef ds:uri="http://schemas.microsoft.com/office/2006/metadata/properties"/>
    <ds:schemaRef ds:uri="http://www.w3.org/XML/1998/namespace"/>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Sayfa1</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Osman AYDIN</dc:creator>
  <cp:lastModifiedBy>Osman AYDIN</cp:lastModifiedBy>
  <cp:lastPrinted>2025-01-07T06:41:04Z</cp:lastPrinted>
  <dcterms:created xsi:type="dcterms:W3CDTF">2022-01-04T07:56:26Z</dcterms:created>
  <dcterms:modified xsi:type="dcterms:W3CDTF">2025-12-01T05:27:46Z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0x0101000037BA132E7CF74B9796B8D3F5BD8B62</vt:lpwstr>
  </property>
</Properties>
</file>